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pimkor\Desktop\Melt Docs\"/>
    </mc:Choice>
  </mc:AlternateContent>
  <bookViews>
    <workbookView xWindow="0" yWindow="0" windowWidth="9514" windowHeight="11340" tabRatio="891"/>
  </bookViews>
  <sheets>
    <sheet name="Lesson 2 - Inspection" sheetId="2" r:id="rId1"/>
    <sheet name="Lesson 3 - Air Brakes" sheetId="22" r:id="rId2"/>
    <sheet name="Lesson 4 - Daily Inspections" sheetId="10" r:id="rId3"/>
    <sheet name="Lesson 4 - En Route Inspection" sheetId="11" r:id="rId4"/>
    <sheet name="Lesson 4 - Post-Trip Inspection" sheetId="20" r:id="rId5"/>
    <sheet name="Lesson 5 - Basic Driving" sheetId="13" r:id="rId6"/>
    <sheet name="Lesson 7 - Backing" sheetId="7" r:id="rId7"/>
    <sheet name="Lesson 7 - Coupling" sheetId="6" r:id="rId8"/>
    <sheet name="Lesson 9 - Cargo Securement" sheetId="8" r:id="rId9"/>
    <sheet name="Lesson 10 - Handling Emergency" sheetId="9" r:id="rId10"/>
  </sheets>
  <calcPr calcId="152511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70" i="22" l="1"/>
  <c r="G28" i="20" l="1"/>
  <c r="G22" i="20"/>
  <c r="G16" i="20"/>
  <c r="G29" i="20" l="1"/>
  <c r="G21" i="2"/>
  <c r="G38" i="7" l="1"/>
  <c r="G27" i="8" l="1"/>
  <c r="C28" i="8"/>
  <c r="C50" i="6" l="1"/>
  <c r="G31" i="6"/>
  <c r="H53" i="6"/>
  <c r="G32" i="6" l="1"/>
  <c r="I11" i="8"/>
  <c r="I12" i="8"/>
  <c r="I13" i="8"/>
  <c r="I14" i="8"/>
  <c r="I15" i="8"/>
  <c r="I16" i="8"/>
  <c r="I17" i="8"/>
  <c r="I18" i="8"/>
  <c r="I19" i="8"/>
  <c r="I20" i="8"/>
  <c r="I21" i="8"/>
  <c r="I22" i="8"/>
  <c r="I23" i="8"/>
  <c r="I24" i="8"/>
  <c r="I25" i="8"/>
  <c r="I26" i="8"/>
  <c r="I10" i="8"/>
  <c r="H11" i="8"/>
  <c r="H12" i="8"/>
  <c r="H13" i="8"/>
  <c r="H14" i="8"/>
  <c r="H15" i="8"/>
  <c r="H16" i="8"/>
  <c r="H17" i="8"/>
  <c r="H18" i="8"/>
  <c r="H19" i="8"/>
  <c r="H20" i="8"/>
  <c r="H21" i="8"/>
  <c r="H22" i="8"/>
  <c r="H23" i="8"/>
  <c r="H24" i="8"/>
  <c r="H25" i="8"/>
  <c r="H26" i="8"/>
  <c r="H27" i="8"/>
  <c r="H10" i="8"/>
  <c r="H30" i="8"/>
  <c r="G28" i="8"/>
  <c r="G25" i="9"/>
  <c r="G26" i="9" s="1"/>
  <c r="H11" i="9"/>
  <c r="H12" i="9"/>
  <c r="H13" i="9"/>
  <c r="H14" i="9"/>
  <c r="H15" i="9"/>
  <c r="H16" i="9"/>
  <c r="H17" i="9"/>
  <c r="H18" i="9"/>
  <c r="H19" i="9"/>
  <c r="H20" i="9"/>
  <c r="H21" i="9"/>
  <c r="H22" i="9"/>
  <c r="H23" i="9"/>
  <c r="H24" i="9"/>
  <c r="H10" i="9"/>
  <c r="H27" i="9"/>
  <c r="I30" i="8" l="1"/>
  <c r="J30" i="8" s="1"/>
  <c r="G29" i="8" s="1"/>
  <c r="I27" i="9"/>
  <c r="J27" i="9" s="1"/>
  <c r="G27" i="9" s="1"/>
  <c r="I11" i="6" l="1"/>
  <c r="I12" i="6"/>
  <c r="I13" i="6"/>
  <c r="I14" i="6"/>
  <c r="I15" i="6"/>
  <c r="I16" i="6"/>
  <c r="I17" i="6"/>
  <c r="I18" i="6"/>
  <c r="I19" i="6"/>
  <c r="I21" i="6"/>
  <c r="I22" i="6"/>
  <c r="I23" i="6"/>
  <c r="I24" i="6"/>
  <c r="I26" i="6"/>
  <c r="I27" i="6"/>
  <c r="I28" i="6"/>
  <c r="I29" i="6"/>
  <c r="I30" i="6"/>
  <c r="I10" i="6"/>
  <c r="H12" i="6"/>
  <c r="H13" i="6"/>
  <c r="H14" i="6"/>
  <c r="H15" i="6"/>
  <c r="H17" i="6"/>
  <c r="H18" i="6"/>
  <c r="H19" i="6"/>
  <c r="H20" i="6"/>
  <c r="H22" i="6"/>
  <c r="H23" i="6"/>
  <c r="H24" i="6"/>
  <c r="H25" i="6"/>
  <c r="H26" i="6"/>
  <c r="H27" i="6"/>
  <c r="H29" i="6"/>
  <c r="H30" i="6"/>
  <c r="H31" i="6"/>
  <c r="H33" i="6"/>
  <c r="H34" i="6"/>
  <c r="H35" i="6"/>
  <c r="H36" i="6"/>
  <c r="H37" i="6"/>
  <c r="H39" i="6"/>
  <c r="H40" i="6"/>
  <c r="H41" i="6"/>
  <c r="H43" i="6"/>
  <c r="H44" i="6"/>
  <c r="H45" i="6"/>
  <c r="H47" i="6"/>
  <c r="H48" i="6"/>
  <c r="H49" i="6"/>
  <c r="H10" i="6"/>
  <c r="I56" i="7"/>
  <c r="I57" i="7"/>
  <c r="I58" i="7"/>
  <c r="I59" i="7"/>
  <c r="I60" i="7"/>
  <c r="I61" i="7"/>
  <c r="I62" i="7"/>
  <c r="I63" i="7"/>
  <c r="I64" i="7"/>
  <c r="I65" i="7"/>
  <c r="I66" i="7"/>
  <c r="I67" i="7"/>
  <c r="I55" i="7"/>
  <c r="I41" i="7"/>
  <c r="I42" i="7"/>
  <c r="I43" i="7"/>
  <c r="I44" i="7"/>
  <c r="I45" i="7"/>
  <c r="I46" i="7"/>
  <c r="I47" i="7"/>
  <c r="I48" i="7"/>
  <c r="I49" i="7"/>
  <c r="I50" i="7"/>
  <c r="I51" i="7"/>
  <c r="I52" i="7"/>
  <c r="I40" i="7"/>
  <c r="I26" i="7"/>
  <c r="I27" i="7"/>
  <c r="I28" i="7"/>
  <c r="I29" i="7"/>
  <c r="I30" i="7"/>
  <c r="I31" i="7"/>
  <c r="I32" i="7"/>
  <c r="I33" i="7"/>
  <c r="I34" i="7"/>
  <c r="I35" i="7"/>
  <c r="I36" i="7"/>
  <c r="I37" i="7"/>
  <c r="I25" i="7"/>
  <c r="I11" i="7"/>
  <c r="I12" i="7"/>
  <c r="I13" i="7"/>
  <c r="I14" i="7"/>
  <c r="I15" i="7"/>
  <c r="I16" i="7"/>
  <c r="I17" i="7"/>
  <c r="I18" i="7"/>
  <c r="I19" i="7"/>
  <c r="I20" i="7"/>
  <c r="I21" i="7"/>
  <c r="I22" i="7"/>
  <c r="I10" i="7"/>
  <c r="H40" i="7"/>
  <c r="H41" i="7"/>
  <c r="H42" i="7"/>
  <c r="H43" i="7"/>
  <c r="H44" i="7"/>
  <c r="H45" i="7"/>
  <c r="H46" i="7"/>
  <c r="H47" i="7"/>
  <c r="H48" i="7"/>
  <c r="H49" i="7"/>
  <c r="H50" i="7"/>
  <c r="H51" i="7"/>
  <c r="H39" i="7"/>
  <c r="H25" i="7"/>
  <c r="H26" i="7"/>
  <c r="H27" i="7"/>
  <c r="H28" i="7"/>
  <c r="H29" i="7"/>
  <c r="H30" i="7"/>
  <c r="H31" i="7"/>
  <c r="H32" i="7"/>
  <c r="H33" i="7"/>
  <c r="H34" i="7"/>
  <c r="H35" i="7"/>
  <c r="H36" i="7"/>
  <c r="H24" i="7"/>
  <c r="H11" i="7"/>
  <c r="H12" i="7"/>
  <c r="H13" i="7"/>
  <c r="H14" i="7"/>
  <c r="H15" i="7"/>
  <c r="H16" i="7"/>
  <c r="H17" i="7"/>
  <c r="H18" i="7"/>
  <c r="H19" i="7"/>
  <c r="H20" i="7"/>
  <c r="H21" i="7"/>
  <c r="H10" i="7"/>
  <c r="H70" i="7"/>
  <c r="C52" i="7"/>
  <c r="I50" i="13"/>
  <c r="I51" i="13"/>
  <c r="I52" i="13"/>
  <c r="I53" i="13"/>
  <c r="I54" i="13"/>
  <c r="I55" i="13"/>
  <c r="I56" i="13"/>
  <c r="I49" i="13"/>
  <c r="I38" i="13"/>
  <c r="I39" i="13"/>
  <c r="I40" i="13"/>
  <c r="I41" i="13"/>
  <c r="I42" i="13"/>
  <c r="I43" i="13"/>
  <c r="I44" i="13"/>
  <c r="I45" i="13"/>
  <c r="I46" i="13"/>
  <c r="I37" i="13"/>
  <c r="I25" i="13"/>
  <c r="I26" i="13"/>
  <c r="I27" i="13"/>
  <c r="I28" i="13"/>
  <c r="I29" i="13"/>
  <c r="I30" i="13"/>
  <c r="I31" i="13"/>
  <c r="I32" i="13"/>
  <c r="I33" i="13"/>
  <c r="I34" i="13"/>
  <c r="I24" i="13"/>
  <c r="I11" i="13"/>
  <c r="I12" i="13"/>
  <c r="I13" i="13"/>
  <c r="I14" i="13"/>
  <c r="I15" i="13"/>
  <c r="I16" i="13"/>
  <c r="I17" i="13"/>
  <c r="I18" i="13"/>
  <c r="I19" i="13"/>
  <c r="I20" i="13"/>
  <c r="I21" i="13"/>
  <c r="I10" i="13"/>
  <c r="H51" i="13"/>
  <c r="H50" i="13"/>
  <c r="H43" i="13"/>
  <c r="H44" i="13"/>
  <c r="H45" i="13"/>
  <c r="H46" i="13"/>
  <c r="H47" i="13"/>
  <c r="H48" i="13"/>
  <c r="H42" i="13"/>
  <c r="H27" i="13"/>
  <c r="H28" i="13"/>
  <c r="H29" i="13"/>
  <c r="H30" i="13"/>
  <c r="H31" i="13"/>
  <c r="H32" i="13"/>
  <c r="H33" i="13"/>
  <c r="H34" i="13"/>
  <c r="H35" i="13"/>
  <c r="H36" i="13"/>
  <c r="H37" i="13"/>
  <c r="H38" i="13"/>
  <c r="H39" i="13"/>
  <c r="H26" i="13"/>
  <c r="H18" i="13"/>
  <c r="H19" i="13"/>
  <c r="H20" i="13"/>
  <c r="H21" i="13"/>
  <c r="H22" i="13"/>
  <c r="H23" i="13"/>
  <c r="H17" i="13"/>
  <c r="H11" i="13"/>
  <c r="H12" i="13"/>
  <c r="H13" i="13"/>
  <c r="H14" i="13"/>
  <c r="H10" i="13"/>
  <c r="H61" i="13"/>
  <c r="G68" i="7"/>
  <c r="G53" i="7"/>
  <c r="G23" i="7"/>
  <c r="C37" i="7"/>
  <c r="C22" i="7"/>
  <c r="G22" i="13"/>
  <c r="G35" i="13"/>
  <c r="G47" i="13"/>
  <c r="G57" i="13"/>
  <c r="C53" i="13"/>
  <c r="C49" i="13"/>
  <c r="C40" i="13"/>
  <c r="C24" i="13"/>
  <c r="C15" i="13"/>
  <c r="H25" i="20"/>
  <c r="H26" i="20"/>
  <c r="H27" i="20"/>
  <c r="H24" i="20"/>
  <c r="H19" i="20"/>
  <c r="H20" i="20"/>
  <c r="H21" i="20"/>
  <c r="H18" i="20"/>
  <c r="H12" i="20"/>
  <c r="H13" i="20"/>
  <c r="H14" i="20"/>
  <c r="H15" i="20"/>
  <c r="H11" i="20"/>
  <c r="H30" i="20"/>
  <c r="G20" i="11"/>
  <c r="G21" i="11"/>
  <c r="H11" i="11"/>
  <c r="H12" i="11"/>
  <c r="H13" i="11"/>
  <c r="H14" i="11"/>
  <c r="H15" i="11"/>
  <c r="H16" i="11"/>
  <c r="H17" i="11"/>
  <c r="H18" i="11"/>
  <c r="H19" i="11"/>
  <c r="H10" i="11"/>
  <c r="H22" i="11"/>
  <c r="H72" i="22"/>
  <c r="I32" i="22"/>
  <c r="I33" i="22"/>
  <c r="I34" i="22"/>
  <c r="I35" i="22"/>
  <c r="I36" i="22"/>
  <c r="I37" i="22"/>
  <c r="I38" i="22"/>
  <c r="I39" i="22"/>
  <c r="I40" i="22"/>
  <c r="I41" i="22"/>
  <c r="I42" i="22"/>
  <c r="I43" i="22"/>
  <c r="I44" i="22"/>
  <c r="I45" i="22"/>
  <c r="I46" i="22"/>
  <c r="I47" i="22"/>
  <c r="I48" i="22"/>
  <c r="I49" i="22"/>
  <c r="I50" i="22"/>
  <c r="I51" i="22"/>
  <c r="I52" i="22"/>
  <c r="I53" i="22"/>
  <c r="I54" i="22"/>
  <c r="I55" i="22"/>
  <c r="I56" i="22"/>
  <c r="I57" i="22"/>
  <c r="I58" i="22"/>
  <c r="I59" i="22"/>
  <c r="I60" i="22"/>
  <c r="I61" i="22"/>
  <c r="I62" i="22"/>
  <c r="I63" i="22"/>
  <c r="I64" i="22"/>
  <c r="I65" i="22"/>
  <c r="I66" i="22"/>
  <c r="I67" i="22"/>
  <c r="I68" i="22"/>
  <c r="I69" i="22"/>
  <c r="I31" i="22"/>
  <c r="I24" i="22"/>
  <c r="I25" i="22"/>
  <c r="I26" i="22"/>
  <c r="I27" i="22"/>
  <c r="I28" i="22"/>
  <c r="I23" i="22"/>
  <c r="I11" i="22"/>
  <c r="I12" i="22"/>
  <c r="I13" i="22"/>
  <c r="I14" i="22"/>
  <c r="I15" i="22"/>
  <c r="I16" i="22"/>
  <c r="I17" i="22"/>
  <c r="I18" i="22"/>
  <c r="I19" i="22"/>
  <c r="I20" i="22"/>
  <c r="I10" i="22"/>
  <c r="H29" i="22"/>
  <c r="H30" i="22"/>
  <c r="H31" i="22"/>
  <c r="H32" i="22"/>
  <c r="H33" i="22"/>
  <c r="H34" i="22"/>
  <c r="H35" i="22"/>
  <c r="H36" i="22"/>
  <c r="H37" i="22"/>
  <c r="H38" i="22"/>
  <c r="H39" i="22"/>
  <c r="H40" i="22"/>
  <c r="H41" i="22"/>
  <c r="H42" i="22"/>
  <c r="H43" i="22"/>
  <c r="H44" i="22"/>
  <c r="H45" i="22"/>
  <c r="H46" i="22"/>
  <c r="H47" i="22"/>
  <c r="H48" i="22"/>
  <c r="H49" i="22"/>
  <c r="H50" i="22"/>
  <c r="H51" i="22"/>
  <c r="H52" i="22"/>
  <c r="H53" i="22"/>
  <c r="H54" i="22"/>
  <c r="H55" i="22"/>
  <c r="H56" i="22"/>
  <c r="H57" i="22"/>
  <c r="H58" i="22"/>
  <c r="H28" i="22"/>
  <c r="H11" i="22"/>
  <c r="H12" i="22"/>
  <c r="H13" i="22"/>
  <c r="H14" i="22"/>
  <c r="H15" i="22"/>
  <c r="H16" i="22"/>
  <c r="H17" i="22"/>
  <c r="H18" i="22"/>
  <c r="H19" i="22"/>
  <c r="H20" i="22"/>
  <c r="H21" i="22"/>
  <c r="H22" i="22"/>
  <c r="H23" i="22"/>
  <c r="H24" i="22"/>
  <c r="H25" i="22"/>
  <c r="H10" i="22"/>
  <c r="G29" i="22"/>
  <c r="G21" i="22"/>
  <c r="C27" i="22"/>
  <c r="C60" i="22"/>
  <c r="I60" i="2"/>
  <c r="I61" i="2"/>
  <c r="I62" i="2"/>
  <c r="I59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41" i="2"/>
  <c r="I37" i="2"/>
  <c r="I38" i="2"/>
  <c r="I36" i="2"/>
  <c r="I32" i="2"/>
  <c r="I33" i="2"/>
  <c r="I34" i="2"/>
  <c r="I31" i="2"/>
  <c r="I24" i="2"/>
  <c r="I25" i="2"/>
  <c r="I26" i="2"/>
  <c r="I27" i="2"/>
  <c r="I28" i="2"/>
  <c r="I23" i="2"/>
  <c r="I20" i="2"/>
  <c r="I19" i="2"/>
  <c r="I12" i="2"/>
  <c r="I13" i="2"/>
  <c r="I14" i="2"/>
  <c r="I15" i="2"/>
  <c r="I16" i="2"/>
  <c r="I11" i="2"/>
  <c r="H33" i="2"/>
  <c r="H34" i="2"/>
  <c r="H35" i="2"/>
  <c r="H36" i="2"/>
  <c r="H38" i="2"/>
  <c r="H39" i="2"/>
  <c r="H40" i="2"/>
  <c r="H42" i="2"/>
  <c r="H43" i="2"/>
  <c r="H44" i="2"/>
  <c r="H45" i="2"/>
  <c r="H46" i="2"/>
  <c r="H48" i="2"/>
  <c r="H49" i="2"/>
  <c r="H50" i="2"/>
  <c r="H51" i="2"/>
  <c r="H52" i="2"/>
  <c r="H53" i="2"/>
  <c r="H54" i="2"/>
  <c r="H55" i="2"/>
  <c r="H56" i="2"/>
  <c r="H59" i="2"/>
  <c r="H60" i="2"/>
  <c r="H61" i="2"/>
  <c r="H31" i="2"/>
  <c r="H11" i="2"/>
  <c r="H12" i="2"/>
  <c r="H13" i="2"/>
  <c r="H14" i="2"/>
  <c r="H15" i="2"/>
  <c r="H16" i="2"/>
  <c r="H18" i="2"/>
  <c r="H19" i="2"/>
  <c r="H20" i="2"/>
  <c r="H22" i="2"/>
  <c r="H23" i="2"/>
  <c r="H24" i="2"/>
  <c r="H25" i="2"/>
  <c r="H27" i="2"/>
  <c r="H28" i="2"/>
  <c r="H10" i="2"/>
  <c r="H65" i="2"/>
  <c r="C29" i="2"/>
  <c r="G17" i="2"/>
  <c r="G29" i="2"/>
  <c r="G39" i="2"/>
  <c r="G63" i="2"/>
  <c r="C62" i="2"/>
  <c r="C57" i="2"/>
  <c r="I53" i="6" l="1"/>
  <c r="J53" i="6" s="1"/>
  <c r="G33" i="6" s="1"/>
  <c r="G58" i="13"/>
  <c r="I61" i="13"/>
  <c r="J61" i="13" s="1"/>
  <c r="G59" i="13" s="1"/>
  <c r="G64" i="2"/>
  <c r="G71" i="22"/>
  <c r="I70" i="7"/>
  <c r="J70" i="7" s="1"/>
  <c r="I30" i="20"/>
  <c r="J30" i="20" s="1"/>
  <c r="G30" i="20" s="1"/>
  <c r="I22" i="11"/>
  <c r="J22" i="11" s="1"/>
  <c r="G22" i="11" s="1"/>
  <c r="I72" i="22"/>
  <c r="J72" i="22" s="1"/>
  <c r="G72" i="22" s="1"/>
  <c r="I65" i="2"/>
  <c r="J65" i="2" s="1"/>
  <c r="G65" i="2" s="1"/>
  <c r="G47" i="10"/>
  <c r="G37" i="10"/>
  <c r="G21" i="10"/>
  <c r="C19" i="10"/>
  <c r="C50" i="10"/>
  <c r="H12" i="10"/>
  <c r="H13" i="10"/>
  <c r="H14" i="10"/>
  <c r="H15" i="10"/>
  <c r="H16" i="10"/>
  <c r="H17" i="10"/>
  <c r="H18" i="10"/>
  <c r="H11" i="10"/>
  <c r="I40" i="10"/>
  <c r="I41" i="10"/>
  <c r="I42" i="10"/>
  <c r="I43" i="10"/>
  <c r="I44" i="10"/>
  <c r="I45" i="10"/>
  <c r="I46" i="10"/>
  <c r="I39" i="10"/>
  <c r="I24" i="10"/>
  <c r="I25" i="10"/>
  <c r="I26" i="10"/>
  <c r="I27" i="10"/>
  <c r="I28" i="10"/>
  <c r="I29" i="10"/>
  <c r="I30" i="10"/>
  <c r="I31" i="10"/>
  <c r="I32" i="10"/>
  <c r="I33" i="10"/>
  <c r="I34" i="10"/>
  <c r="I35" i="10"/>
  <c r="I36" i="10"/>
  <c r="I23" i="10"/>
  <c r="I12" i="10"/>
  <c r="I13" i="10"/>
  <c r="I14" i="10"/>
  <c r="I15" i="10"/>
  <c r="I16" i="10"/>
  <c r="I17" i="10"/>
  <c r="I18" i="10"/>
  <c r="I19" i="10"/>
  <c r="I20" i="10"/>
  <c r="I11" i="10"/>
  <c r="H22" i="10"/>
  <c r="H23" i="10"/>
  <c r="H24" i="10"/>
  <c r="H25" i="10"/>
  <c r="H26" i="10"/>
  <c r="H27" i="10"/>
  <c r="H28" i="10"/>
  <c r="H29" i="10"/>
  <c r="H30" i="10"/>
  <c r="H31" i="10"/>
  <c r="H32" i="10"/>
  <c r="H33" i="10"/>
  <c r="H34" i="10"/>
  <c r="H35" i="10"/>
  <c r="H36" i="10"/>
  <c r="H37" i="10"/>
  <c r="H38" i="10"/>
  <c r="H39" i="10"/>
  <c r="H40" i="10"/>
  <c r="H41" i="10"/>
  <c r="H42" i="10"/>
  <c r="H43" i="10"/>
  <c r="H44" i="10"/>
  <c r="H45" i="10"/>
  <c r="H46" i="10"/>
  <c r="H47" i="10"/>
  <c r="H48" i="10"/>
  <c r="H49" i="10"/>
  <c r="H21" i="10"/>
  <c r="G48" i="10" l="1"/>
  <c r="I51" i="10"/>
  <c r="J51" i="10" s="1"/>
  <c r="G49" i="10" s="1"/>
  <c r="G69" i="7"/>
  <c r="G70" i="7" s="1"/>
</calcChain>
</file>

<file path=xl/sharedStrings.xml><?xml version="1.0" encoding="utf-8"?>
<sst xmlns="http://schemas.openxmlformats.org/spreadsheetml/2006/main" count="860" uniqueCount="515">
  <si>
    <t>Lesson 2 - Vehicle Components and Systems In-Yard Assessment</t>
  </si>
  <si>
    <t>Mandatory Entry-Level Training Manitoba Class 1 (MELT) Program</t>
  </si>
  <si>
    <t>Driver’s Licence Number:</t>
  </si>
  <si>
    <t>Class of Driver’s Licence &amp; Condition Code(s):</t>
  </si>
  <si>
    <t>Successful Completion Date:</t>
  </si>
  <si>
    <t>Vehicle Components and Systems</t>
  </si>
  <si>
    <t>Accelerator pedal/throttle actuator</t>
  </si>
  <si>
    <t>Brake systems</t>
  </si>
  <si>
    <r>
      <t xml:space="preserve">Transmission </t>
    </r>
    <r>
      <rPr>
        <sz val="8"/>
        <color rgb="FF000000"/>
        <rFont val="Calibri"/>
        <family val="2"/>
        <scheme val="minor"/>
      </rPr>
      <t>(if visible)</t>
    </r>
  </si>
  <si>
    <r>
      <t xml:space="preserve">Hydraulic brake system </t>
    </r>
    <r>
      <rPr>
        <sz val="8"/>
        <color theme="1"/>
        <rFont val="Calibri"/>
        <family val="2"/>
        <scheme val="minor"/>
      </rPr>
      <t>(if equipped)</t>
    </r>
  </si>
  <si>
    <t>Clutch pedal</t>
  </si>
  <si>
    <t>Disc brake system</t>
  </si>
  <si>
    <t>Gear lever</t>
  </si>
  <si>
    <t>Drum brake system</t>
  </si>
  <si>
    <t>Steering wheel</t>
  </si>
  <si>
    <t>Air compressor</t>
  </si>
  <si>
    <t>Steering wheel tilt controls</t>
  </si>
  <si>
    <t>Air tank</t>
  </si>
  <si>
    <t>Parking brake</t>
  </si>
  <si>
    <t>Air tank check valves</t>
  </si>
  <si>
    <t>Windshield</t>
  </si>
  <si>
    <t>Total Points</t>
  </si>
  <si>
    <t>Windshield wiper arms</t>
  </si>
  <si>
    <t>Electrical system</t>
  </si>
  <si>
    <t>Windshield wiper blades</t>
  </si>
  <si>
    <t>Battery and battery cable</t>
  </si>
  <si>
    <t>Washer fluid reservoir</t>
  </si>
  <si>
    <t>Applicable wires</t>
  </si>
  <si>
    <t xml:space="preserve">Heater/Defroster </t>
  </si>
  <si>
    <t>Defroster</t>
  </si>
  <si>
    <t>Vehicle body and frame</t>
  </si>
  <si>
    <t>Air vent</t>
  </si>
  <si>
    <t>Seat posistion lock</t>
  </si>
  <si>
    <t>Air condition</t>
  </si>
  <si>
    <t>Seat belt/occupant restraint</t>
  </si>
  <si>
    <t>Heater</t>
  </si>
  <si>
    <t xml:space="preserve">Seat </t>
  </si>
  <si>
    <t xml:space="preserve">Horn </t>
  </si>
  <si>
    <t>Hopper/end dump door</t>
  </si>
  <si>
    <t>Air horn</t>
  </si>
  <si>
    <t>Cargo secure points</t>
  </si>
  <si>
    <t>Electric horn</t>
  </si>
  <si>
    <t>Fuel tank door and cap</t>
  </si>
  <si>
    <t xml:space="preserve">Engine </t>
  </si>
  <si>
    <t>Tires and wheels</t>
  </si>
  <si>
    <t>Engine block</t>
  </si>
  <si>
    <t>Wheel hub</t>
  </si>
  <si>
    <t>Lubricating system</t>
  </si>
  <si>
    <t>Wheel bearing</t>
  </si>
  <si>
    <r>
      <t xml:space="preserve">Power steering system </t>
    </r>
    <r>
      <rPr>
        <sz val="8"/>
        <color theme="1"/>
        <rFont val="Calibri"/>
        <family val="2"/>
        <scheme val="minor"/>
      </rPr>
      <t>(hydraulic &amp; electric)</t>
    </r>
  </si>
  <si>
    <t>Wheel/rim</t>
  </si>
  <si>
    <t>Oil dip stick</t>
  </si>
  <si>
    <r>
      <t>Wheel fasteners</t>
    </r>
    <r>
      <rPr>
        <sz val="8"/>
        <color theme="1"/>
        <rFont val="Calibri"/>
        <family val="2"/>
        <scheme val="minor"/>
      </rPr>
      <t xml:space="preserve"> (nuts, bolts and studs)</t>
    </r>
  </si>
  <si>
    <t>Applicable hoses and clamps</t>
  </si>
  <si>
    <t>Coupling Devices</t>
  </si>
  <si>
    <t>Oil filter</t>
  </si>
  <si>
    <t>Fifth wheel</t>
  </si>
  <si>
    <t xml:space="preserve">Cooling system </t>
  </si>
  <si>
    <t>Trailer kingpin</t>
  </si>
  <si>
    <t>Radiator</t>
  </si>
  <si>
    <t>Landing gear</t>
  </si>
  <si>
    <t>Radiator cap</t>
  </si>
  <si>
    <t>Fan belt and blades</t>
  </si>
  <si>
    <t>Driver's Controls</t>
  </si>
  <si>
    <t>Air intake and exhaust systems</t>
  </si>
  <si>
    <t>Ammeter</t>
  </si>
  <si>
    <t>Exhaust system</t>
  </si>
  <si>
    <t>Water temperature gauge</t>
  </si>
  <si>
    <t>Muffler</t>
  </si>
  <si>
    <t>Hazard light switch</t>
  </si>
  <si>
    <r>
      <t xml:space="preserve">Air intake system </t>
    </r>
    <r>
      <rPr>
        <sz val="8"/>
        <color theme="1"/>
        <rFont val="Calibri"/>
        <family val="2"/>
        <scheme val="minor"/>
      </rPr>
      <t>(if visible)</t>
    </r>
  </si>
  <si>
    <t>Air brake pressure gauge</t>
  </si>
  <si>
    <r>
      <t>Turbocharger</t>
    </r>
    <r>
      <rPr>
        <sz val="8"/>
        <color theme="1"/>
        <rFont val="Calibri"/>
        <family val="2"/>
        <scheme val="minor"/>
      </rPr>
      <t xml:space="preserve"> (if visible)</t>
    </r>
  </si>
  <si>
    <t>Speedometer</t>
  </si>
  <si>
    <r>
      <t xml:space="preserve">Aftercooler </t>
    </r>
    <r>
      <rPr>
        <sz val="8"/>
        <color theme="1"/>
        <rFont val="Calibri"/>
        <family val="2"/>
        <scheme val="minor"/>
      </rPr>
      <t>(if visible)</t>
    </r>
  </si>
  <si>
    <t>Fog lights/driving lights switch</t>
  </si>
  <si>
    <t>Suspension System</t>
  </si>
  <si>
    <t>Temperature controls</t>
  </si>
  <si>
    <t>Suspension and frame attachments</t>
  </si>
  <si>
    <t>Tachometer</t>
  </si>
  <si>
    <t>Front tractor axle</t>
  </si>
  <si>
    <t>Pyrometer</t>
  </si>
  <si>
    <t>Rear tractor axle</t>
  </si>
  <si>
    <t>Voltmeter</t>
  </si>
  <si>
    <t>Single axle</t>
  </si>
  <si>
    <t>Fuel filter gauge</t>
  </si>
  <si>
    <t>Tandem axle</t>
  </si>
  <si>
    <t>Engine oil temperature gauge</t>
  </si>
  <si>
    <t>Tridem axle</t>
  </si>
  <si>
    <t>Engine oil pressure guage</t>
  </si>
  <si>
    <t>Air suspension</t>
  </si>
  <si>
    <t>Air cleaner/filter restriction indicator or gauge</t>
  </si>
  <si>
    <t>Shock absorber</t>
  </si>
  <si>
    <t>Front and rear axle temperature gauge</t>
  </si>
  <si>
    <t>Drive shaft</t>
  </si>
  <si>
    <t>Transmission temperature gauge</t>
  </si>
  <si>
    <t>Diesel exhaust fluid (DEF) gauge</t>
  </si>
  <si>
    <t>Auxiliary equipment</t>
  </si>
  <si>
    <t xml:space="preserve">Switches </t>
  </si>
  <si>
    <t>Fire extinguisher</t>
  </si>
  <si>
    <t>Ignition switch</t>
  </si>
  <si>
    <r>
      <t xml:space="preserve">First aid kit </t>
    </r>
    <r>
      <rPr>
        <sz val="8"/>
        <color theme="1"/>
        <rFont val="Calibri"/>
        <family val="2"/>
        <scheme val="minor"/>
      </rPr>
      <t>(if available)</t>
    </r>
  </si>
  <si>
    <t>Door control and latch</t>
  </si>
  <si>
    <t>Advance warning triangle</t>
  </si>
  <si>
    <t>Signal controls switches</t>
  </si>
  <si>
    <t>Light controls and adjustments</t>
  </si>
  <si>
    <t>Lesson 3 - Air Brake Inspection In-Yard Assessment</t>
  </si>
  <si>
    <t>Air Brake Components</t>
  </si>
  <si>
    <t>Tractor Protection System</t>
  </si>
  <si>
    <t>Checks brake lining to drum contact</t>
  </si>
  <si>
    <t>Ensures trailer supply valve is closed</t>
  </si>
  <si>
    <t>Checks brake-lining conditions</t>
  </si>
  <si>
    <t>Releases tractor spring brakes</t>
  </si>
  <si>
    <t>Checks brake-lining contamination</t>
  </si>
  <si>
    <t>Ensures system within normal pressure range</t>
  </si>
  <si>
    <t>Checks brake-lining thickness</t>
  </si>
  <si>
    <t>Disconnects and stows both air lines</t>
  </si>
  <si>
    <t>Listens for audible air leaks</t>
  </si>
  <si>
    <t>Opens trailer supply valve</t>
  </si>
  <si>
    <t>Checks for damaged or worn air lines</t>
  </si>
  <si>
    <t>Checks for mismatched slack adjuster effective length on a steering axle</t>
  </si>
  <si>
    <t>Notes when trailer supply valve closes</t>
  </si>
  <si>
    <t>Rebuilds pressure to normal range</t>
  </si>
  <si>
    <t>Listens for air leaks in hoses and tubes</t>
  </si>
  <si>
    <t>Presses and holds brake</t>
  </si>
  <si>
    <t>Checks for mismatched chamber size</t>
  </si>
  <si>
    <t>Listens for air exhausting</t>
  </si>
  <si>
    <t>Inspects for improper fittings on air line</t>
  </si>
  <si>
    <t>Looks for insecurely mounted air tank</t>
  </si>
  <si>
    <t>Automatic Application Trailer Spring Brakes</t>
  </si>
  <si>
    <t>Ensures trailer supply valve is open</t>
  </si>
  <si>
    <t>Ensures trailer is fully charged</t>
  </si>
  <si>
    <t>Looks for insecure air compressor mount</t>
  </si>
  <si>
    <t>Closes trailer supply valve</t>
  </si>
  <si>
    <t>Low Air Warning System</t>
  </si>
  <si>
    <t>Ensures pressure is above 90 psi</t>
  </si>
  <si>
    <t>Confirms brake application</t>
  </si>
  <si>
    <t>Leaves ignition on</t>
  </si>
  <si>
    <t>Fans brakes</t>
  </si>
  <si>
    <t>Trailer Spring Brakes</t>
  </si>
  <si>
    <t>Watches and listens for device to activate</t>
  </si>
  <si>
    <t>Applies engine power in low gear</t>
  </si>
  <si>
    <t>Compressor</t>
  </si>
  <si>
    <t>Observes vehicle response</t>
  </si>
  <si>
    <t>Tractor Spring Brakes</t>
  </si>
  <si>
    <t>Lowers pressure to below 80 psi</t>
  </si>
  <si>
    <t>Runs engine at 600 - 900 rpm</t>
  </si>
  <si>
    <t>Applies tractor spring brakes</t>
  </si>
  <si>
    <t>Notes when 85 psi reached on primary</t>
  </si>
  <si>
    <t>Notes when 100 psi reached on secondary</t>
  </si>
  <si>
    <t>Trailer Service Brakes</t>
  </si>
  <si>
    <t>Governor Operation</t>
  </si>
  <si>
    <t>Secures vehicle</t>
  </si>
  <si>
    <t>Applies hand valve</t>
  </si>
  <si>
    <t>Runs engine till pressure reaches max level</t>
  </si>
  <si>
    <t>Notes cut-out pressure setting</t>
  </si>
  <si>
    <t>Releases hand valve</t>
  </si>
  <si>
    <t>Service Brakes</t>
  </si>
  <si>
    <t>Notes cut-in pressure setting</t>
  </si>
  <si>
    <t>Leak Test</t>
  </si>
  <si>
    <t>Moves vehicle forward</t>
  </si>
  <si>
    <t>Applies service brakes</t>
  </si>
  <si>
    <t>Ensures vehicle stops</t>
  </si>
  <si>
    <t>Air-Tank Drain Valves</t>
  </si>
  <si>
    <t>Shuts off engine</t>
  </si>
  <si>
    <t>Drains supply tank</t>
  </si>
  <si>
    <t>Drains remaining tanks</t>
  </si>
  <si>
    <t>Notes pressure change in one minute</t>
  </si>
  <si>
    <t>Watches discharge from each tank</t>
  </si>
  <si>
    <t>Knows maximum allowable air loss</t>
  </si>
  <si>
    <t>Measuring Applied Pushrod Stroke</t>
  </si>
  <si>
    <t>Releases spring brakes</t>
  </si>
  <si>
    <t>Takes measurement #1</t>
  </si>
  <si>
    <t>Raises or lowers pressure until 90-100 psi</t>
  </si>
  <si>
    <t>Applies brake pedal</t>
  </si>
  <si>
    <t>Takes measurement #2</t>
  </si>
  <si>
    <t>Calculates applied pushstroke measurement</t>
  </si>
  <si>
    <t>Determines size and type of chamber</t>
  </si>
  <si>
    <t>Determines adjustment limit</t>
  </si>
  <si>
    <t>Explains comparison of calculation to limit</t>
  </si>
  <si>
    <t>Lesson 4 - Daily Inspection In-Yard Assessment</t>
  </si>
  <si>
    <t>Under The Hood</t>
  </si>
  <si>
    <t>Interior (Before Startup)</t>
  </si>
  <si>
    <t>Fluid levels</t>
  </si>
  <si>
    <t>Advance warning devices</t>
  </si>
  <si>
    <t>Belts</t>
  </si>
  <si>
    <t>First aid kit</t>
  </si>
  <si>
    <t>Hoses</t>
  </si>
  <si>
    <t>Seats</t>
  </si>
  <si>
    <t>Electrical components</t>
  </si>
  <si>
    <t>No undue oil/grease/coolant</t>
  </si>
  <si>
    <t>Doors</t>
  </si>
  <si>
    <t>Steering components</t>
  </si>
  <si>
    <t>Windows</t>
  </si>
  <si>
    <t>Mirrors</t>
  </si>
  <si>
    <t>Floor</t>
  </si>
  <si>
    <t>Exterior</t>
  </si>
  <si>
    <t>Horn</t>
  </si>
  <si>
    <t>Licence plate</t>
  </si>
  <si>
    <t>Hood</t>
  </si>
  <si>
    <t>Engine Startup</t>
  </si>
  <si>
    <t>Grill/front bumper</t>
  </si>
  <si>
    <t>General appearance</t>
  </si>
  <si>
    <t>Warning lights</t>
  </si>
  <si>
    <t>Doors/gates</t>
  </si>
  <si>
    <t>Defrost system</t>
  </si>
  <si>
    <t>Steps/handrail</t>
  </si>
  <si>
    <t>Decals</t>
  </si>
  <si>
    <t>Lights</t>
  </si>
  <si>
    <t>Trailer electrical cord</t>
  </si>
  <si>
    <t>Accelerator pedal</t>
  </si>
  <si>
    <t>Frame</t>
  </si>
  <si>
    <t>Hand throttle</t>
  </si>
  <si>
    <t>Underbody</t>
  </si>
  <si>
    <t>Brakes</t>
  </si>
  <si>
    <t>Backing alarm</t>
  </si>
  <si>
    <t>Suspension</t>
  </si>
  <si>
    <t>Communication equipment</t>
  </si>
  <si>
    <t>Tires</t>
  </si>
  <si>
    <t>Wheels</t>
  </si>
  <si>
    <t>Batteries</t>
  </si>
  <si>
    <t>Outside Light and Signals</t>
  </si>
  <si>
    <t>Turn signals</t>
  </si>
  <si>
    <t>Fuel system</t>
  </si>
  <si>
    <t>Front/side lights</t>
  </si>
  <si>
    <t>Air lines</t>
  </si>
  <si>
    <t>Reflective tape (sides 50%, rear 100%)</t>
  </si>
  <si>
    <t>Hub oil, wheel seal</t>
  </si>
  <si>
    <t>Trailer cross-members and floor</t>
  </si>
  <si>
    <t>Clearance and marker lights</t>
  </si>
  <si>
    <t>Rear bumper/impact guard</t>
  </si>
  <si>
    <t>Backing and docking lights</t>
  </si>
  <si>
    <t>Wheels, axles, axle assemblies</t>
  </si>
  <si>
    <t>Brake lights</t>
  </si>
  <si>
    <t>Under tractor-trailer (general appearance)</t>
  </si>
  <si>
    <t>Hazard warning lights</t>
  </si>
  <si>
    <t>Cargo (vehicle structure, securement device, anchor points)</t>
  </si>
  <si>
    <t>Mud flaps</t>
  </si>
  <si>
    <t>Overall Points for Competency</t>
  </si>
  <si>
    <t>Lesson 4 - En Route Inspection In-Yard Assessment</t>
  </si>
  <si>
    <t>En Route Inspection</t>
  </si>
  <si>
    <t>Parks vehicle in proper position</t>
  </si>
  <si>
    <t>Avoids stopping at bottom of hill or uphill slope</t>
  </si>
  <si>
    <t>Secures the wheels</t>
  </si>
  <si>
    <t>Checks cleanliness/working condition of lights</t>
  </si>
  <si>
    <t>Checks for air leaks</t>
  </si>
  <si>
    <t>Checks cargo/securement devices</t>
  </si>
  <si>
    <t>Inspects tires</t>
  </si>
  <si>
    <t>Inspects coupling devices</t>
  </si>
  <si>
    <r>
      <t xml:space="preserve">Checks dangerous goods placards </t>
    </r>
    <r>
      <rPr>
        <sz val="8"/>
        <color theme="1"/>
        <rFont val="Calibri"/>
        <family val="2"/>
        <scheme val="minor"/>
      </rPr>
      <t>(if applicable)</t>
    </r>
  </si>
  <si>
    <t>Checks brakes</t>
  </si>
  <si>
    <t>Lesson 4 - Post-Trip Inspection In-Yard Assessment</t>
  </si>
  <si>
    <t>Post-Trip Inspection</t>
  </si>
  <si>
    <t>Parking vehicle</t>
  </si>
  <si>
    <t>Follows proper parking procedures</t>
  </si>
  <si>
    <t>Checks fuel level</t>
  </si>
  <si>
    <t>Turns off all lights, fans, heater, A/C</t>
  </si>
  <si>
    <t>Shuts down engine and turns off master switch</t>
  </si>
  <si>
    <t>Secures the vehicle</t>
  </si>
  <si>
    <t>Checks vehicle body condition</t>
  </si>
  <si>
    <t>Checks exterior lights</t>
  </si>
  <si>
    <t>Checks suspension, wheels, tire pressure</t>
  </si>
  <si>
    <t>Checks fuel cap, mud flap, leaks</t>
  </si>
  <si>
    <t>Interior</t>
  </si>
  <si>
    <t>Checks vehicle floor is clean</t>
  </si>
  <si>
    <t>Inspects seats, seat belt</t>
  </si>
  <si>
    <t>Closes window</t>
  </si>
  <si>
    <t>Completes log book</t>
  </si>
  <si>
    <t>Lesson 5 - Basic Driving Techniques In-Yard Assessment</t>
  </si>
  <si>
    <t>Starting Procedure</t>
  </si>
  <si>
    <t>Lane Changing</t>
  </si>
  <si>
    <t>Enters cab safely</t>
  </si>
  <si>
    <r>
      <t xml:space="preserve">Checks conditions </t>
    </r>
    <r>
      <rPr>
        <sz val="8"/>
        <color theme="1"/>
        <rFont val="Calibri"/>
        <family val="2"/>
        <scheme val="minor"/>
      </rPr>
      <t>(front, side, rear)</t>
    </r>
  </si>
  <si>
    <t>Adjusts seat</t>
  </si>
  <si>
    <t>Uses seatbelt properly</t>
  </si>
  <si>
    <t>Activates signal before and after</t>
  </si>
  <si>
    <t>Adjusts mirrors</t>
  </si>
  <si>
    <t>Follows start up and warm up procedures</t>
  </si>
  <si>
    <t>Does not slow down unnessarily before lane change</t>
  </si>
  <si>
    <t>Moving Vehicle</t>
  </si>
  <si>
    <t>Changes lanes with adequate space</t>
  </si>
  <si>
    <t>Moves smoothly from parked position</t>
  </si>
  <si>
    <t>Does not endanger other vehicles</t>
  </si>
  <si>
    <t>Focuses on gear while shifting when crossing railway tracks</t>
  </si>
  <si>
    <t>Does not impede other vehicles</t>
  </si>
  <si>
    <t>Uses double clutching properly</t>
  </si>
  <si>
    <t>Does not change lanes in intersection, near crosswalk, railway crossing</t>
  </si>
  <si>
    <t>Accelerates appropriately when starting/turning</t>
  </si>
  <si>
    <t>Changes lanes with appropriate speed</t>
  </si>
  <si>
    <t>Adjust speed before and after</t>
  </si>
  <si>
    <t>Observes potential hazards, other road users, vehicle dimensions, road signs</t>
  </si>
  <si>
    <t>Signals appropriately</t>
  </si>
  <si>
    <t>Navigating Intersections</t>
  </si>
  <si>
    <t>Notices intersection</t>
  </si>
  <si>
    <t>Basic Driving Manoeuvres</t>
  </si>
  <si>
    <t>Observes road signs, pavement markings</t>
  </si>
  <si>
    <t>Conducts traffic checks</t>
  </si>
  <si>
    <t>Reacts to traffic</t>
  </si>
  <si>
    <t>Follows speed limit/advised speed</t>
  </si>
  <si>
    <t>Manages unexpected situations on road</t>
  </si>
  <si>
    <t>Anticipates signs, signals</t>
  </si>
  <si>
    <t>Does not enter street, highway</t>
  </si>
  <si>
    <t>Follows speed limit</t>
  </si>
  <si>
    <t>Uses right of way judgement appropriately</t>
  </si>
  <si>
    <t>Drives appropriate speed for conditions</t>
  </si>
  <si>
    <t>Takes appropriate position at intersection</t>
  </si>
  <si>
    <t>Maintains proper lane position</t>
  </si>
  <si>
    <t>Does not pass in intersection</t>
  </si>
  <si>
    <t>Uses gear shifting appropriately</t>
  </si>
  <si>
    <t>Maintains proper hand position</t>
  </si>
  <si>
    <t>Turning at Intersections</t>
  </si>
  <si>
    <t>Stops vehicle properly</t>
  </si>
  <si>
    <t>Cancels turn signal after turning</t>
  </si>
  <si>
    <t>Chooses correct lane before and after</t>
  </si>
  <si>
    <t>Driving Through Curves</t>
  </si>
  <si>
    <t>Turns with adequate space</t>
  </si>
  <si>
    <t>Notices curve ahead of time</t>
  </si>
  <si>
    <t>Does not turn in prohibited lane</t>
  </si>
  <si>
    <t>Selects proper turning lane</t>
  </si>
  <si>
    <t>Maintains proper grip on steering wheel</t>
  </si>
  <si>
    <t>Uses appropriately gears, clutch, steering</t>
  </si>
  <si>
    <t>Adjust speed while in curve</t>
  </si>
  <si>
    <t>Keeps vehicle within lane markings</t>
  </si>
  <si>
    <t>Does not cut corner or turn wide</t>
  </si>
  <si>
    <r>
      <t xml:space="preserve">Conducts traffic checks </t>
    </r>
    <r>
      <rPr>
        <sz val="8"/>
        <color theme="1"/>
        <rFont val="Calibri"/>
        <family val="2"/>
        <scheme val="minor"/>
      </rPr>
      <t>(front, side, rear)</t>
    </r>
  </si>
  <si>
    <t>Follows procedures when leaving seat</t>
  </si>
  <si>
    <t>Checks conditions (front, side, rear)</t>
  </si>
  <si>
    <t>Chocks wheels after exiting cab</t>
  </si>
  <si>
    <t>Activates signal</t>
  </si>
  <si>
    <t>Cancels turn signal</t>
  </si>
  <si>
    <t>Follows at appropriate distance</t>
  </si>
  <si>
    <t>Positions vehicle properly in lane</t>
  </si>
  <si>
    <t>Lesson 7 - Backing Procedures In-Yard Assessment</t>
  </si>
  <si>
    <t>Straight Line Reversing</t>
  </si>
  <si>
    <t>Checks mirror setup</t>
  </si>
  <si>
    <t>Gets vehicle into position to start backing</t>
  </si>
  <si>
    <t>Gets out and checks path before backing</t>
  </si>
  <si>
    <t>Opens windows and activates flashers</t>
  </si>
  <si>
    <t>Silences audio system</t>
  </si>
  <si>
    <t>Sounds horn</t>
  </si>
  <si>
    <t>Drives backward at appropriate speed</t>
  </si>
  <si>
    <t>Gets out of vehicle when its is necessary</t>
  </si>
  <si>
    <t>Pulls up only twice to complete manoeuvre</t>
  </si>
  <si>
    <t>Parks totally within manoeuvre space</t>
  </si>
  <si>
    <t>Stops in designated spot</t>
  </si>
  <si>
    <t>Completes backing in alloted time</t>
  </si>
  <si>
    <t>Pulls up only once to complete manoeuvre</t>
  </si>
  <si>
    <t>Lesson 7 - Coupling/Uncoupling Procedures In-Yard Assessment</t>
  </si>
  <si>
    <t>Coupling a Tractor-Trailer</t>
  </si>
  <si>
    <t>Uncoupling a Tractor-Trailer</t>
  </si>
  <si>
    <t>Inspects yard for potential hazards</t>
  </si>
  <si>
    <t>Chooses suitable location</t>
  </si>
  <si>
    <t>Inspect Tractor</t>
  </si>
  <si>
    <t>Parks in a straight line</t>
  </si>
  <si>
    <t>Secures tractor</t>
  </si>
  <si>
    <t>Applies parking brakes</t>
  </si>
  <si>
    <t>Checks fifth wheel conditions</t>
  </si>
  <si>
    <t>Chocks the wheels</t>
  </si>
  <si>
    <t>Ensures fifth wheel is ready</t>
  </si>
  <si>
    <t>Supports landing gear</t>
  </si>
  <si>
    <t>Checks lines and connectors conditions</t>
  </si>
  <si>
    <t>Sets suspension</t>
  </si>
  <si>
    <t>Position Units and Align Trailer</t>
  </si>
  <si>
    <t>Lowers landing gear</t>
  </si>
  <si>
    <t>Checks area around vehicle</t>
  </si>
  <si>
    <t>Stows handle</t>
  </si>
  <si>
    <t>Disconnects and stows connections</t>
  </si>
  <si>
    <t>Reverses at a walking pace</t>
  </si>
  <si>
    <t>Unlocks fifth wheel</t>
  </si>
  <si>
    <t>Stops at appropriate location</t>
  </si>
  <si>
    <t>Disengage fifth wheel</t>
  </si>
  <si>
    <t>Inspect Trailer</t>
  </si>
  <si>
    <t>Drives slowly forward</t>
  </si>
  <si>
    <t>Places transmission in neutral</t>
  </si>
  <si>
    <t>Drops tractor suspension</t>
  </si>
  <si>
    <t>Inspects components for damage</t>
  </si>
  <si>
    <t>Uses mirrors appropriately</t>
  </si>
  <si>
    <t>Confirms kingpin alignment</t>
  </si>
  <si>
    <t>Check Trailer is Secure</t>
  </si>
  <si>
    <t>Adjusts height to make contact</t>
  </si>
  <si>
    <t>Puts transmission in neutral</t>
  </si>
  <si>
    <t>Applies parking brake</t>
  </si>
  <si>
    <t>Engage Fifth Wheel</t>
  </si>
  <si>
    <t>Releases parking brakes</t>
  </si>
  <si>
    <t>Visually confirms trailer/landing gear secure</t>
  </si>
  <si>
    <t>Reverses for appropriate alignment</t>
  </si>
  <si>
    <t>Clear Trailer</t>
  </si>
  <si>
    <t>Ensures fifth wheel latches into locked position</t>
  </si>
  <si>
    <t>Test and Confirm Locks</t>
  </si>
  <si>
    <t>Performs tug test</t>
  </si>
  <si>
    <t>Visually confirms appropriate contact</t>
  </si>
  <si>
    <t>Checks release handle</t>
  </si>
  <si>
    <t>Visually confirms lock in closed position</t>
  </si>
  <si>
    <t>Connect Lines and Raise Gear</t>
  </si>
  <si>
    <t>Connects lines</t>
  </si>
  <si>
    <t>Raises landing gear</t>
  </si>
  <si>
    <t>Supply Air to Trailer</t>
  </si>
  <si>
    <t>Confirms air pressure levels</t>
  </si>
  <si>
    <t>Listens for leakage with engine off</t>
  </si>
  <si>
    <t>Applies service breaks</t>
  </si>
  <si>
    <t>Listens for leakage at gladhand</t>
  </si>
  <si>
    <t>Removes chocks</t>
  </si>
  <si>
    <t>Tests brakes</t>
  </si>
  <si>
    <t>Weight</t>
  </si>
  <si>
    <t>Lesson 9 - Cargo Securement Procedures and Pre-Trip Cargo Check In-Yard Assessment</t>
  </si>
  <si>
    <t>Cargo Securement Procedures</t>
  </si>
  <si>
    <t>Pre-Trip Check</t>
  </si>
  <si>
    <t>Checks vehicle structure in good working condition</t>
  </si>
  <si>
    <t>Checks vehicle's spring for signs of overloading</t>
  </si>
  <si>
    <t>Confirms appropriate securing devices</t>
  </si>
  <si>
    <t>Checks vehicles tires for signs of overloading</t>
  </si>
  <si>
    <t>Checks for appropriate blocking and bracing equipment</t>
  </si>
  <si>
    <t>Checks for bowing of trailer</t>
  </si>
  <si>
    <t>Confirms condition of tie downs</t>
  </si>
  <si>
    <t>Checks for sufficient power to pull load</t>
  </si>
  <si>
    <t>Confirms tie downs are appropriately labeled</t>
  </si>
  <si>
    <t>Checks handling characteristics of vehicle</t>
  </si>
  <si>
    <t>Checks that tie downs are located inside rub rails</t>
  </si>
  <si>
    <t>Checks if cargo is damaged</t>
  </si>
  <si>
    <t>Calculates aggregate working load limit</t>
  </si>
  <si>
    <t>Confirms weight of cargo</t>
  </si>
  <si>
    <t>Confirms edge protection</t>
  </si>
  <si>
    <t>Checks weight distribution</t>
  </si>
  <si>
    <t>Uses appropriate number of tie downs</t>
  </si>
  <si>
    <t>Checks for regulated or restricted materials</t>
  </si>
  <si>
    <r>
      <t xml:space="preserve">Confirms requirements of height and width of the front end structure </t>
    </r>
    <r>
      <rPr>
        <sz val="8"/>
        <color theme="1"/>
        <rFont val="Calibri"/>
        <family val="2"/>
        <scheme val="minor"/>
      </rPr>
      <t>(if applicable)</t>
    </r>
  </si>
  <si>
    <t>Checks for fragile materials</t>
  </si>
  <si>
    <t>Checks strength of front end structure</t>
  </si>
  <si>
    <t>Ensures no loose freight</t>
  </si>
  <si>
    <t>Ensures front end structure ability to resist penetration of cargo</t>
  </si>
  <si>
    <t>Ensures cargo secured by holding devices</t>
  </si>
  <si>
    <t>Checks legal weight of tractor-trailer</t>
  </si>
  <si>
    <r>
      <t xml:space="preserve">Checks position of heavy load  </t>
    </r>
    <r>
      <rPr>
        <sz val="8"/>
        <color theme="1"/>
        <rFont val="Calibri"/>
        <family val="2"/>
        <scheme val="minor"/>
      </rPr>
      <t>(if applicable)</t>
    </r>
  </si>
  <si>
    <t>Checks overall length of the vehicle</t>
  </si>
  <si>
    <t>Ensures cargo securement components are secure</t>
  </si>
  <si>
    <t>Checks overall weight of cargo</t>
  </si>
  <si>
    <t>Ensures cargo does not interfere with driving abilities</t>
  </si>
  <si>
    <t>Loads half weight in front and half weight in rear</t>
  </si>
  <si>
    <t>Ensures cargo does not obstruct view</t>
  </si>
  <si>
    <t>Adjusts load per axle weight limitations</t>
  </si>
  <si>
    <t>Confirms cargo does not prevent easy access to emergency equipment</t>
  </si>
  <si>
    <r>
      <t xml:space="preserve">Adjusts trailer weight by sliding rear axles of tractor </t>
    </r>
    <r>
      <rPr>
        <sz val="8"/>
        <color theme="1"/>
        <rFont val="Calibri"/>
        <family val="2"/>
        <scheme val="minor"/>
      </rPr>
      <t>(if applicable)</t>
    </r>
  </si>
  <si>
    <t>Lesson 10 - Handling Emergencies In-Yard Assessment</t>
  </si>
  <si>
    <t>Minor Collision without Injury Procedures</t>
  </si>
  <si>
    <t>Checks if vehicle needs to be moved off roadway</t>
  </si>
  <si>
    <t>Uses hazard warning lights on vehicle</t>
  </si>
  <si>
    <t>Checks condition of everyone involved</t>
  </si>
  <si>
    <t>Confirms no fire danger</t>
  </si>
  <si>
    <t>Places warning devices in line with vehicle</t>
  </si>
  <si>
    <t>Considers visibility when placing warning devices</t>
  </si>
  <si>
    <t>Positions warning device 30 m to the rear of vehicle</t>
  </si>
  <si>
    <t>Positions warning device 30 m in front of vehicle</t>
  </si>
  <si>
    <t>Organizes bystanders to render assistance</t>
  </si>
  <si>
    <t>Summons first responders and police</t>
  </si>
  <si>
    <t>Obtains information required by carrier</t>
  </si>
  <si>
    <t>Obtains information required by insurance company</t>
  </si>
  <si>
    <t>Takes detailed notes regarding collision</t>
  </si>
  <si>
    <t>Notifies appropriate government orgranization</t>
  </si>
  <si>
    <t>Reports required collision details according to employer's policies and procedures</t>
  </si>
  <si>
    <t>Observes railway crossing</t>
  </si>
  <si>
    <t>Entering/Exiting Highway</t>
  </si>
  <si>
    <t>Chocks wheels of trailer</t>
  </si>
  <si>
    <t>Grade</t>
  </si>
  <si>
    <t>Potential Points</t>
  </si>
  <si>
    <t>Student Total Points</t>
  </si>
  <si>
    <t>Looks for cracks/non-manufactured holes</t>
  </si>
  <si>
    <t>Ensures pressure within normal range</t>
  </si>
  <si>
    <t>Listens for audible leaks in chambers</t>
  </si>
  <si>
    <t>Inspects for damaged drums or rotors</t>
  </si>
  <si>
    <t>Checks compressor drive belt pulley</t>
  </si>
  <si>
    <t>Inspects compressor drive belt</t>
  </si>
  <si>
    <t>Accelerates appropriately to merge</t>
  </si>
  <si>
    <t>Monitors operation of vehicle</t>
  </si>
  <si>
    <t>Drives respectfully near other road users</t>
  </si>
  <si>
    <t>Checks blind spot/uses mirror as required</t>
  </si>
  <si>
    <t>Ensures signal is not active during change</t>
  </si>
  <si>
    <t>Notices others affected by lane change</t>
  </si>
  <si>
    <t>Increases following distance before/after</t>
  </si>
  <si>
    <t>Brakes properly when reducing speed</t>
  </si>
  <si>
    <t>Responds to a signal to stop</t>
  </si>
  <si>
    <t>Windshield wipers</t>
  </si>
  <si>
    <t>Gauges</t>
  </si>
  <si>
    <t>Heating system</t>
  </si>
  <si>
    <t>Notes air pressure displayed on gauges</t>
  </si>
  <si>
    <t>Observes pressure gauges</t>
  </si>
  <si>
    <t>Notes pressure indicated on gauges</t>
  </si>
  <si>
    <t>Offset Backing (Left Side)</t>
  </si>
  <si>
    <t>Offset Backing (Right Side)</t>
  </si>
  <si>
    <t>90-Degree Alley Dock Backing (Left Side)</t>
  </si>
  <si>
    <t>90-Degree Alley Dock Backing (Right Side)</t>
  </si>
  <si>
    <t>Parallel Parking ( Left Side)</t>
  </si>
  <si>
    <t>Parallel Parking (Right Side)</t>
  </si>
  <si>
    <t>School Name:</t>
  </si>
  <si>
    <t>Instructor Name:</t>
  </si>
  <si>
    <t>Instructor Permit Number:</t>
  </si>
  <si>
    <t>Instructor Signature:</t>
  </si>
  <si>
    <t xml:space="preserve">Instructor's Permit Number: </t>
  </si>
  <si>
    <t xml:space="preserve">Instructor's Name: </t>
  </si>
  <si>
    <t xml:space="preserve">School Name: </t>
  </si>
  <si>
    <t>Student's Name (Last, First, Second):</t>
  </si>
  <si>
    <t>Driver’s Licence Expiry Date:</t>
  </si>
  <si>
    <t>Instructor's Permit Number:</t>
  </si>
  <si>
    <t>Instructor's Signature:</t>
  </si>
  <si>
    <t xml:space="preserve">Instructor's Signature: </t>
  </si>
  <si>
    <t>Instructor's Name:</t>
  </si>
  <si>
    <t xml:space="preserve">Student's Name (Last, First, Second): </t>
  </si>
  <si>
    <t>Score    1-4</t>
  </si>
  <si>
    <t>Score     1-4</t>
  </si>
  <si>
    <t>Comments (Hand write and continue comments on reverse):</t>
  </si>
  <si>
    <t>Comments  (Hand write and continue comments on reverse):</t>
  </si>
  <si>
    <t>Score           1-4</t>
  </si>
  <si>
    <t xml:space="preserve"> </t>
  </si>
  <si>
    <t>Exiting Cab Procedures</t>
  </si>
  <si>
    <t>____________________________________________________________</t>
  </si>
  <si>
    <t>Score          1-4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</si>
</sst>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56C7DA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/>
      <right/>
      <top style="thin">
        <color theme="1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indexed="64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indexed="64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indexed="64"/>
      </left>
      <right style="thin">
        <color theme="1"/>
      </right>
      <top style="thin">
        <color indexed="64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indexed="64"/>
      </top>
      <bottom style="thin">
        <color theme="1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1"/>
      </bottom>
      <diagonal/>
    </border>
    <border>
      <left/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indexed="64"/>
      </bottom>
      <diagonal/>
    </border>
    <border>
      <left/>
      <right style="thin">
        <color indexed="64"/>
      </right>
      <top style="thin">
        <color theme="1"/>
      </top>
      <bottom style="thin">
        <color indexed="64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/>
      <diagonal/>
    </border>
    <border>
      <left style="thin">
        <color indexed="64"/>
      </left>
      <right/>
      <top style="thin">
        <color theme="1"/>
      </top>
      <bottom/>
      <diagonal/>
    </border>
  </borders>
  <cellStyleXfs count="2">
    <xf numFmtId="0" fontId="0" fillId="0" borderId="0"/>
    <xf numFmtId="9" fontId="8" fillId="0" borderId="0" applyFont="0" applyFill="0" applyBorder="0" applyAlignment="0" applyProtection="0"/>
  </cellStyleXfs>
  <cellXfs count="257">
    <xf numFmtId="0" fontId="0" fillId="0" borderId="0" xfId="0"/>
    <xf numFmtId="0" fontId="5" fillId="0" borderId="2" xfId="0" applyFont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center"/>
      <protection locked="0"/>
    </xf>
    <xf numFmtId="0" fontId="4" fillId="0" borderId="10" xfId="0" applyFont="1" applyBorder="1" applyAlignment="1" applyProtection="1">
      <alignment horizontal="center"/>
      <protection locked="0"/>
    </xf>
    <xf numFmtId="0" fontId="4" fillId="0" borderId="16" xfId="0" applyFont="1" applyBorder="1" applyAlignment="1" applyProtection="1">
      <alignment horizontal="center"/>
      <protection locked="0"/>
    </xf>
    <xf numFmtId="0" fontId="4" fillId="0" borderId="13" xfId="0" applyFont="1" applyBorder="1" applyAlignment="1" applyProtection="1">
      <alignment horizontal="center"/>
      <protection locked="0"/>
    </xf>
    <xf numFmtId="0" fontId="4" fillId="0" borderId="15" xfId="0" applyFont="1" applyBorder="1" applyAlignment="1" applyProtection="1">
      <alignment horizontal="center"/>
      <protection locked="0"/>
    </xf>
    <xf numFmtId="0" fontId="4" fillId="0" borderId="4" xfId="0" applyFont="1" applyBorder="1" applyAlignment="1" applyProtection="1">
      <alignment horizontal="center"/>
      <protection locked="0"/>
    </xf>
    <xf numFmtId="0" fontId="4" fillId="0" borderId="6" xfId="0" applyFont="1" applyBorder="1" applyAlignment="1" applyProtection="1">
      <alignment horizont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4" fillId="0" borderId="2" xfId="0" applyFont="1" applyFill="1" applyBorder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0" xfId="0" applyFont="1" applyProtection="1"/>
    <xf numFmtId="0" fontId="5" fillId="0" borderId="0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Protection="1"/>
    <xf numFmtId="0" fontId="4" fillId="0" borderId="2" xfId="0" applyFont="1" applyBorder="1" applyAlignment="1" applyProtection="1">
      <alignment horizontal="left"/>
    </xf>
    <xf numFmtId="0" fontId="5" fillId="0" borderId="0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wrapText="1"/>
    </xf>
    <xf numFmtId="0" fontId="4" fillId="0" borderId="2" xfId="0" applyFont="1" applyBorder="1" applyAlignment="1" applyProtection="1">
      <alignment horizontal="center"/>
    </xf>
    <xf numFmtId="0" fontId="4" fillId="0" borderId="0" xfId="0" applyFont="1" applyBorder="1" applyProtection="1"/>
    <xf numFmtId="0" fontId="5" fillId="0" borderId="2" xfId="0" applyFont="1" applyBorder="1" applyAlignment="1" applyProtection="1">
      <alignment vertical="center" wrapText="1"/>
    </xf>
    <xf numFmtId="0" fontId="5" fillId="0" borderId="2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wrapText="1"/>
    </xf>
    <xf numFmtId="0" fontId="4" fillId="0" borderId="0" xfId="0" applyFont="1" applyAlignment="1" applyProtection="1">
      <alignment horizontal="left" wrapText="1"/>
    </xf>
    <xf numFmtId="0" fontId="4" fillId="0" borderId="2" xfId="0" applyFont="1" applyBorder="1" applyProtection="1"/>
    <xf numFmtId="0" fontId="4" fillId="2" borderId="7" xfId="0" applyFont="1" applyFill="1" applyBorder="1" applyAlignment="1" applyProtection="1">
      <alignment horizontal="center" vertical="center"/>
    </xf>
    <xf numFmtId="0" fontId="7" fillId="0" borderId="14" xfId="0" applyFont="1" applyFill="1" applyBorder="1" applyAlignment="1" applyProtection="1">
      <alignment vertical="center" wrapText="1"/>
    </xf>
    <xf numFmtId="0" fontId="5" fillId="0" borderId="14" xfId="0" applyFont="1" applyFill="1" applyBorder="1" applyAlignment="1" applyProtection="1">
      <alignment vertical="center" wrapText="1"/>
    </xf>
    <xf numFmtId="0" fontId="5" fillId="0" borderId="14" xfId="0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 applyProtection="1">
      <alignment wrapText="1"/>
    </xf>
    <xf numFmtId="0" fontId="4" fillId="0" borderId="4" xfId="0" applyFont="1" applyBorder="1" applyAlignment="1" applyProtection="1">
      <alignment wrapText="1"/>
    </xf>
    <xf numFmtId="0" fontId="4" fillId="0" borderId="5" xfId="0" applyFont="1" applyBorder="1" applyAlignment="1" applyProtection="1">
      <alignment wrapText="1"/>
    </xf>
    <xf numFmtId="0" fontId="4" fillId="0" borderId="5" xfId="0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wrapText="1"/>
    </xf>
    <xf numFmtId="0" fontId="6" fillId="0" borderId="12" xfId="0" applyFont="1" applyBorder="1" applyProtection="1"/>
    <xf numFmtId="0" fontId="4" fillId="0" borderId="12" xfId="0" applyFont="1" applyBorder="1" applyAlignment="1" applyProtection="1">
      <alignment horizontal="center"/>
    </xf>
    <xf numFmtId="0" fontId="4" fillId="0" borderId="12" xfId="0" applyFont="1" applyBorder="1" applyAlignment="1" applyProtection="1">
      <alignment horizontal="center" vertical="center"/>
    </xf>
    <xf numFmtId="0" fontId="4" fillId="0" borderId="9" xfId="0" applyFont="1" applyBorder="1" applyProtection="1"/>
    <xf numFmtId="0" fontId="4" fillId="0" borderId="9" xfId="0" applyFont="1" applyBorder="1" applyAlignment="1" applyProtection="1">
      <alignment horizontal="center"/>
    </xf>
    <xf numFmtId="0" fontId="4" fillId="0" borderId="5" xfId="0" applyFont="1" applyBorder="1" applyProtection="1"/>
    <xf numFmtId="0" fontId="4" fillId="0" borderId="5" xfId="0" applyFont="1" applyBorder="1" applyAlignment="1" applyProtection="1">
      <alignment horizontal="center"/>
    </xf>
    <xf numFmtId="0" fontId="6" fillId="0" borderId="12" xfId="0" applyFont="1" applyBorder="1" applyAlignment="1" applyProtection="1">
      <alignment wrapText="1"/>
    </xf>
    <xf numFmtId="0" fontId="6" fillId="0" borderId="0" xfId="0" applyFont="1" applyBorder="1" applyAlignment="1" applyProtection="1">
      <alignment wrapText="1"/>
    </xf>
    <xf numFmtId="0" fontId="4" fillId="0" borderId="0" xfId="0" applyFont="1" applyBorder="1" applyAlignment="1" applyProtection="1">
      <alignment horizontal="center"/>
    </xf>
    <xf numFmtId="0" fontId="4" fillId="0" borderId="2" xfId="0" applyFont="1" applyFill="1" applyBorder="1" applyAlignment="1" applyProtection="1"/>
    <xf numFmtId="0" fontId="4" fillId="0" borderId="2" xfId="0" applyFont="1" applyFill="1" applyBorder="1" applyProtection="1"/>
    <xf numFmtId="0" fontId="6" fillId="0" borderId="0" xfId="0" applyFont="1" applyBorder="1" applyProtection="1"/>
    <xf numFmtId="0" fontId="5" fillId="0" borderId="0" xfId="0" applyFont="1" applyFill="1" applyBorder="1" applyAlignment="1" applyProtection="1">
      <alignment vertical="center" wrapText="1"/>
    </xf>
    <xf numFmtId="0" fontId="4" fillId="0" borderId="2" xfId="0" applyFont="1" applyBorder="1" applyAlignment="1" applyProtection="1"/>
    <xf numFmtId="0" fontId="4" fillId="0" borderId="12" xfId="0" applyFont="1" applyBorder="1" applyProtection="1"/>
    <xf numFmtId="0" fontId="6" fillId="0" borderId="1" xfId="0" applyFont="1" applyBorder="1" applyProtection="1"/>
    <xf numFmtId="0" fontId="6" fillId="0" borderId="0" xfId="0" applyFont="1" applyProtection="1"/>
    <xf numFmtId="0" fontId="4" fillId="0" borderId="0" xfId="0" applyFont="1" applyAlignment="1" applyProtection="1">
      <alignment horizontal="center"/>
    </xf>
    <xf numFmtId="0" fontId="4" fillId="0" borderId="4" xfId="0" applyFont="1" applyBorder="1" applyAlignment="1" applyProtection="1">
      <alignment horizontal="center"/>
    </xf>
    <xf numFmtId="0" fontId="4" fillId="0" borderId="3" xfId="0" applyFont="1" applyBorder="1" applyProtection="1"/>
    <xf numFmtId="0" fontId="4" fillId="0" borderId="2" xfId="0" applyFont="1" applyBorder="1" applyAlignment="1" applyProtection="1">
      <alignment horizontal="left" vertical="center"/>
    </xf>
    <xf numFmtId="0" fontId="5" fillId="0" borderId="0" xfId="0" applyFont="1" applyBorder="1" applyAlignment="1" applyProtection="1">
      <alignment horizontal="right" vertical="center"/>
    </xf>
    <xf numFmtId="0" fontId="4" fillId="0" borderId="0" xfId="0" applyFont="1" applyAlignment="1" applyProtection="1">
      <alignment horizontal="right"/>
    </xf>
    <xf numFmtId="0" fontId="4" fillId="0" borderId="15" xfId="0" applyFont="1" applyBorder="1" applyAlignment="1" applyProtection="1">
      <alignment horizontal="center"/>
    </xf>
    <xf numFmtId="0" fontId="5" fillId="0" borderId="2" xfId="0" applyFont="1" applyBorder="1" applyAlignment="1" applyProtection="1"/>
    <xf numFmtId="0" fontId="4" fillId="0" borderId="2" xfId="0" applyFont="1" applyBorder="1" applyAlignment="1" applyProtection="1">
      <alignment horizontal="left" vertical="center" wrapText="1"/>
    </xf>
    <xf numFmtId="0" fontId="5" fillId="0" borderId="5" xfId="0" applyFont="1" applyBorder="1" applyAlignment="1" applyProtection="1">
      <alignment vertical="center"/>
    </xf>
    <xf numFmtId="0" fontId="4" fillId="0" borderId="17" xfId="0" applyFont="1" applyBorder="1" applyAlignment="1" applyProtection="1">
      <alignment wrapText="1"/>
    </xf>
    <xf numFmtId="0" fontId="4" fillId="0" borderId="18" xfId="0" applyFont="1" applyBorder="1" applyAlignment="1" applyProtection="1">
      <alignment horizontal="center"/>
    </xf>
    <xf numFmtId="0" fontId="4" fillId="0" borderId="20" xfId="0" applyFont="1" applyBorder="1" applyProtection="1"/>
    <xf numFmtId="0" fontId="4" fillId="0" borderId="9" xfId="0" applyFont="1" applyBorder="1" applyAlignment="1" applyProtection="1">
      <alignment wrapText="1"/>
    </xf>
    <xf numFmtId="0" fontId="6" fillId="0" borderId="2" xfId="0" applyFont="1" applyBorder="1" applyAlignment="1" applyProtection="1">
      <alignment wrapText="1"/>
    </xf>
    <xf numFmtId="0" fontId="4" fillId="0" borderId="5" xfId="0" applyFont="1" applyBorder="1" applyAlignment="1" applyProtection="1">
      <alignment horizontal="left" vertical="center" wrapText="1"/>
    </xf>
    <xf numFmtId="0" fontId="5" fillId="0" borderId="0" xfId="0" applyFont="1" applyFill="1" applyBorder="1" applyAlignment="1" applyProtection="1">
      <alignment horizontal="right" vertical="center" wrapText="1"/>
    </xf>
    <xf numFmtId="9" fontId="5" fillId="0" borderId="0" xfId="1" applyFont="1" applyFill="1" applyBorder="1" applyAlignment="1" applyProtection="1">
      <alignment horizontal="center" vertical="center" wrapText="1"/>
    </xf>
    <xf numFmtId="0" fontId="5" fillId="0" borderId="5" xfId="0" applyFont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center" vertical="center"/>
    </xf>
    <xf numFmtId="0" fontId="4" fillId="0" borderId="12" xfId="0" applyFont="1" applyBorder="1" applyAlignment="1" applyProtection="1"/>
    <xf numFmtId="0" fontId="4" fillId="0" borderId="0" xfId="0" applyFont="1" applyBorder="1" applyAlignment="1" applyProtection="1">
      <alignment vertical="center"/>
    </xf>
    <xf numFmtId="0" fontId="4" fillId="0" borderId="2" xfId="0" applyFont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0" fontId="4" fillId="0" borderId="0" xfId="0" applyFont="1" applyAlignment="1" applyProtection="1">
      <alignment horizontal="right" vertical="center"/>
    </xf>
    <xf numFmtId="0" fontId="4" fillId="0" borderId="0" xfId="0" applyFont="1" applyFill="1" applyBorder="1" applyAlignment="1" applyProtection="1">
      <alignment vertical="center"/>
    </xf>
    <xf numFmtId="0" fontId="4" fillId="0" borderId="2" xfId="0" applyFont="1" applyBorder="1" applyAlignment="1" applyProtection="1">
      <alignment vertical="center" wrapText="1"/>
    </xf>
    <xf numFmtId="0" fontId="4" fillId="0" borderId="0" xfId="0" applyFont="1" applyAlignment="1" applyProtection="1">
      <alignment vertical="center" wrapText="1"/>
    </xf>
    <xf numFmtId="0" fontId="4" fillId="0" borderId="0" xfId="0" applyFont="1" applyAlignment="1" applyProtection="1">
      <alignment horizontal="left" vertical="center" wrapText="1"/>
    </xf>
    <xf numFmtId="0" fontId="4" fillId="2" borderId="7" xfId="0" applyFont="1" applyFill="1" applyBorder="1" applyAlignment="1" applyProtection="1">
      <alignment vertical="center"/>
    </xf>
    <xf numFmtId="0" fontId="4" fillId="0" borderId="2" xfId="0" applyFont="1" applyBorder="1" applyAlignment="1" applyProtection="1">
      <alignment vertical="center"/>
    </xf>
    <xf numFmtId="0" fontId="4" fillId="0" borderId="4" xfId="0" applyFont="1" applyBorder="1" applyProtection="1"/>
    <xf numFmtId="0" fontId="5" fillId="2" borderId="31" xfId="0" applyFont="1" applyFill="1" applyBorder="1" applyAlignment="1" applyProtection="1">
      <alignment vertical="center" wrapText="1"/>
    </xf>
    <xf numFmtId="0" fontId="3" fillId="2" borderId="32" xfId="0" applyFont="1" applyFill="1" applyBorder="1" applyAlignment="1" applyProtection="1">
      <alignment horizontal="center" vertical="center" wrapText="1"/>
    </xf>
    <xf numFmtId="0" fontId="3" fillId="2" borderId="33" xfId="0" applyFont="1" applyFill="1" applyBorder="1" applyAlignment="1" applyProtection="1">
      <alignment horizontal="center" vertical="center" wrapText="1"/>
    </xf>
    <xf numFmtId="0" fontId="5" fillId="2" borderId="30" xfId="0" applyFont="1" applyFill="1" applyBorder="1" applyAlignment="1" applyProtection="1">
      <alignment vertical="center" wrapText="1"/>
    </xf>
    <xf numFmtId="0" fontId="3" fillId="2" borderId="10" xfId="0" applyFont="1" applyFill="1" applyBorder="1" applyAlignment="1" applyProtection="1">
      <alignment horizontal="center" vertical="center" wrapText="1"/>
    </xf>
    <xf numFmtId="0" fontId="3" fillId="2" borderId="5" xfId="0" applyFont="1" applyFill="1" applyBorder="1" applyAlignment="1" applyProtection="1">
      <alignment horizontal="center" vertical="center" wrapText="1"/>
    </xf>
    <xf numFmtId="0" fontId="4" fillId="2" borderId="35" xfId="0" applyFont="1" applyFill="1" applyBorder="1" applyAlignment="1" applyProtection="1">
      <alignment horizontal="center"/>
    </xf>
    <xf numFmtId="0" fontId="4" fillId="2" borderId="35" xfId="0" applyFont="1" applyFill="1" applyBorder="1" applyAlignment="1" applyProtection="1">
      <alignment horizontal="center" vertical="center"/>
    </xf>
    <xf numFmtId="0" fontId="4" fillId="2" borderId="10" xfId="0" applyFont="1" applyFill="1" applyBorder="1" applyAlignment="1" applyProtection="1">
      <alignment horizontal="right" indent="1"/>
    </xf>
    <xf numFmtId="0" fontId="4" fillId="2" borderId="36" xfId="0" applyFont="1" applyFill="1" applyBorder="1" applyAlignment="1" applyProtection="1">
      <alignment horizontal="center" vertical="center"/>
    </xf>
    <xf numFmtId="0" fontId="5" fillId="2" borderId="33" xfId="0" applyFont="1" applyFill="1" applyBorder="1" applyAlignment="1" applyProtection="1">
      <alignment vertical="center" wrapText="1"/>
    </xf>
    <xf numFmtId="0" fontId="4" fillId="2" borderId="10" xfId="0" applyFont="1" applyFill="1" applyBorder="1" applyAlignment="1" applyProtection="1">
      <alignment horizontal="center" vertical="center"/>
    </xf>
    <xf numFmtId="0" fontId="5" fillId="2" borderId="35" xfId="0" applyFont="1" applyFill="1" applyBorder="1" applyAlignment="1" applyProtection="1">
      <alignment horizontal="center" vertical="center" wrapText="1"/>
    </xf>
    <xf numFmtId="0" fontId="5" fillId="2" borderId="10" xfId="0" applyFont="1" applyFill="1" applyBorder="1" applyAlignment="1" applyProtection="1">
      <alignment horizontal="center" vertical="center" wrapText="1"/>
    </xf>
    <xf numFmtId="9" fontId="5" fillId="2" borderId="10" xfId="1" applyFont="1" applyFill="1" applyBorder="1" applyAlignment="1" applyProtection="1">
      <alignment horizontal="center" vertical="center" wrapText="1"/>
    </xf>
    <xf numFmtId="0" fontId="5" fillId="2" borderId="31" xfId="0" applyFont="1" applyFill="1" applyBorder="1" applyAlignment="1" applyProtection="1">
      <alignment vertical="center"/>
    </xf>
    <xf numFmtId="0" fontId="4" fillId="2" borderId="34" xfId="0" applyFont="1" applyFill="1" applyBorder="1" applyAlignment="1" applyProtection="1">
      <alignment vertical="center"/>
    </xf>
    <xf numFmtId="0" fontId="3" fillId="2" borderId="33" xfId="0" applyFont="1" applyFill="1" applyBorder="1" applyAlignment="1" applyProtection="1">
      <alignment horizontal="center" vertical="center"/>
    </xf>
    <xf numFmtId="0" fontId="4" fillId="2" borderId="35" xfId="0" applyFont="1" applyFill="1" applyBorder="1" applyAlignment="1" applyProtection="1">
      <alignment horizontal="right" vertical="center" indent="1"/>
    </xf>
    <xf numFmtId="0" fontId="4" fillId="2" borderId="10" xfId="0" applyFont="1" applyFill="1" applyBorder="1" applyAlignment="1" applyProtection="1">
      <alignment horizontal="right" vertical="center" indent="1"/>
    </xf>
    <xf numFmtId="0" fontId="5" fillId="2" borderId="10" xfId="0" applyFont="1" applyFill="1" applyBorder="1" applyAlignment="1" applyProtection="1">
      <alignment horizontal="right" vertical="center" wrapText="1" indent="1"/>
    </xf>
    <xf numFmtId="9" fontId="5" fillId="2" borderId="10" xfId="1" applyFont="1" applyFill="1" applyBorder="1" applyAlignment="1" applyProtection="1">
      <alignment horizontal="right" vertical="center" wrapText="1"/>
    </xf>
    <xf numFmtId="9" fontId="5" fillId="2" borderId="22" xfId="1" applyFont="1" applyFill="1" applyBorder="1" applyAlignment="1" applyProtection="1">
      <alignment horizontal="right" vertical="center" wrapText="1"/>
    </xf>
    <xf numFmtId="9" fontId="5" fillId="2" borderId="23" xfId="1" applyFont="1" applyFill="1" applyBorder="1" applyAlignment="1" applyProtection="1">
      <alignment horizontal="right" vertical="center" wrapText="1"/>
    </xf>
    <xf numFmtId="0" fontId="5" fillId="0" borderId="6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horizontal="center"/>
    </xf>
    <xf numFmtId="0" fontId="3" fillId="2" borderId="30" xfId="0" applyFont="1" applyFill="1" applyBorder="1" applyAlignment="1" applyProtection="1">
      <alignment horizontal="center" vertical="center" wrapText="1"/>
    </xf>
    <xf numFmtId="0" fontId="4" fillId="2" borderId="38" xfId="0" applyFont="1" applyFill="1" applyBorder="1" applyAlignment="1" applyProtection="1">
      <alignment horizontal="right" vertical="center" indent="1"/>
    </xf>
    <xf numFmtId="0" fontId="5" fillId="2" borderId="25" xfId="0" applyFont="1" applyFill="1" applyBorder="1" applyAlignment="1" applyProtection="1">
      <alignment horizontal="right" vertical="center" wrapText="1" indent="1"/>
    </xf>
    <xf numFmtId="0" fontId="5" fillId="0" borderId="6" xfId="0" applyFont="1" applyBorder="1" applyAlignment="1" applyProtection="1">
      <alignment horizontal="center" vertical="center"/>
      <protection locked="0"/>
    </xf>
    <xf numFmtId="0" fontId="4" fillId="2" borderId="36" xfId="0" applyFont="1" applyFill="1" applyBorder="1" applyAlignment="1" applyProtection="1">
      <alignment horizontal="center"/>
    </xf>
    <xf numFmtId="0" fontId="4" fillId="2" borderId="35" xfId="0" applyFont="1" applyFill="1" applyBorder="1" applyAlignment="1" applyProtection="1">
      <alignment horizontal="right" indent="1"/>
    </xf>
    <xf numFmtId="0" fontId="4" fillId="0" borderId="19" xfId="0" applyFont="1" applyBorder="1" applyAlignment="1" applyProtection="1">
      <alignment horizontal="center" vertical="center"/>
      <protection locked="0"/>
    </xf>
    <xf numFmtId="0" fontId="4" fillId="0" borderId="21" xfId="0" applyFont="1" applyBorder="1" applyAlignment="1" applyProtection="1">
      <alignment horizontal="center" vertical="center"/>
      <protection locked="0"/>
    </xf>
    <xf numFmtId="0" fontId="5" fillId="0" borderId="18" xfId="0" applyFont="1" applyBorder="1" applyAlignment="1" applyProtection="1">
      <alignment horizontal="center" vertical="center"/>
      <protection locked="0"/>
    </xf>
    <xf numFmtId="0" fontId="5" fillId="0" borderId="17" xfId="0" applyFont="1" applyBorder="1" applyAlignment="1" applyProtection="1">
      <alignment horizontal="center" vertical="center"/>
      <protection locked="0"/>
    </xf>
    <xf numFmtId="0" fontId="3" fillId="2" borderId="31" xfId="0" applyFont="1" applyFill="1" applyBorder="1" applyAlignment="1" applyProtection="1">
      <alignment horizontal="center" vertical="center" wrapText="1"/>
    </xf>
    <xf numFmtId="9" fontId="5" fillId="2" borderId="29" xfId="1" applyFont="1" applyFill="1" applyBorder="1" applyAlignment="1" applyProtection="1">
      <alignment horizontal="right" vertical="center" wrapText="1"/>
    </xf>
    <xf numFmtId="0" fontId="6" fillId="0" borderId="0" xfId="0" applyFont="1" applyBorder="1" applyAlignment="1" applyProtection="1">
      <alignment vertical="center"/>
    </xf>
    <xf numFmtId="0" fontId="7" fillId="0" borderId="0" xfId="0" applyFont="1" applyFill="1" applyBorder="1" applyAlignment="1" applyProtection="1">
      <alignment horizontal="left" vertical="center" wrapText="1"/>
    </xf>
    <xf numFmtId="0" fontId="1" fillId="0" borderId="0" xfId="0" applyFont="1" applyAlignment="1" applyProtection="1">
      <alignment horizontal="center"/>
    </xf>
    <xf numFmtId="0" fontId="5" fillId="0" borderId="6" xfId="0" applyFont="1" applyBorder="1" applyAlignment="1" applyProtection="1">
      <alignment horizontal="center" vertical="center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/>
    <xf numFmtId="0" fontId="1" fillId="0" borderId="0" xfId="0" applyFont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0" xfId="0" applyFont="1" applyAlignment="1" applyProtection="1">
      <alignment vertical="center"/>
    </xf>
    <xf numFmtId="0" fontId="4" fillId="2" borderId="34" xfId="0" applyFont="1" applyFill="1" applyBorder="1" applyAlignment="1" applyProtection="1">
      <alignment horizontal="right" vertical="center"/>
    </xf>
    <xf numFmtId="0" fontId="4" fillId="0" borderId="0" xfId="0" applyFont="1" applyAlignment="1" applyProtection="1"/>
    <xf numFmtId="0" fontId="4" fillId="0" borderId="2" xfId="0" applyFont="1" applyBorder="1" applyAlignment="1" applyProtection="1">
      <alignment horizontal="left" wrapText="1"/>
    </xf>
    <xf numFmtId="0" fontId="4" fillId="0" borderId="0" xfId="0" applyFont="1" applyBorder="1" applyAlignment="1" applyProtection="1">
      <alignment horizontal="left" vertical="top"/>
    </xf>
    <xf numFmtId="0" fontId="6" fillId="0" borderId="0" xfId="0" applyFont="1" applyAlignment="1" applyProtection="1"/>
    <xf numFmtId="0" fontId="4" fillId="0" borderId="0" xfId="0" applyFont="1" applyBorder="1" applyAlignment="1" applyProtection="1"/>
    <xf numFmtId="0" fontId="0" fillId="0" borderId="0" xfId="0" applyAlignment="1" applyProtection="1"/>
    <xf numFmtId="0" fontId="4" fillId="0" borderId="0" xfId="0" applyFont="1" applyBorder="1" applyAlignment="1" applyProtection="1">
      <alignment horizontal="left"/>
    </xf>
    <xf numFmtId="0" fontId="4" fillId="0" borderId="22" xfId="0" applyFont="1" applyBorder="1" applyAlignment="1" applyProtection="1">
      <alignment vertical="top"/>
    </xf>
    <xf numFmtId="0" fontId="0" fillId="0" borderId="22" xfId="0" applyBorder="1" applyAlignment="1" applyProtection="1">
      <alignment vertical="top"/>
    </xf>
    <xf numFmtId="0" fontId="4" fillId="0" borderId="24" xfId="0" applyFont="1" applyBorder="1" applyAlignment="1" applyProtection="1">
      <protection locked="0"/>
    </xf>
    <xf numFmtId="0" fontId="0" fillId="0" borderId="8" xfId="0" applyBorder="1" applyAlignment="1" applyProtection="1">
      <protection locked="0"/>
    </xf>
    <xf numFmtId="0" fontId="0" fillId="0" borderId="25" xfId="0" applyBorder="1" applyAlignment="1" applyProtection="1">
      <protection locked="0"/>
    </xf>
    <xf numFmtId="0" fontId="0" fillId="0" borderId="26" xfId="0" applyBorder="1" applyAlignment="1" applyProtection="1">
      <protection locked="0"/>
    </xf>
    <xf numFmtId="0" fontId="0" fillId="0" borderId="0" xfId="0" applyBorder="1" applyAlignment="1" applyProtection="1">
      <protection locked="0"/>
    </xf>
    <xf numFmtId="0" fontId="0" fillId="0" borderId="27" xfId="0" applyBorder="1" applyAlignment="1" applyProtection="1">
      <protection locked="0"/>
    </xf>
    <xf numFmtId="0" fontId="0" fillId="0" borderId="28" xfId="0" applyBorder="1" applyAlignment="1" applyProtection="1">
      <protection locked="0"/>
    </xf>
    <xf numFmtId="0" fontId="0" fillId="0" borderId="22" xfId="0" applyBorder="1" applyAlignment="1" applyProtection="1">
      <protection locked="0"/>
    </xf>
    <xf numFmtId="0" fontId="0" fillId="0" borderId="29" xfId="0" applyBorder="1" applyAlignment="1" applyProtection="1">
      <protection locked="0"/>
    </xf>
    <xf numFmtId="0" fontId="4" fillId="0" borderId="22" xfId="0" applyFont="1" applyBorder="1" applyAlignment="1" applyProtection="1">
      <alignment horizontal="left"/>
      <protection locked="0"/>
    </xf>
    <xf numFmtId="0" fontId="1" fillId="0" borderId="22" xfId="0" applyFont="1" applyBorder="1" applyAlignment="1" applyProtection="1">
      <alignment horizontal="center"/>
      <protection locked="0"/>
    </xf>
    <xf numFmtId="0" fontId="1" fillId="0" borderId="23" xfId="0" applyFont="1" applyBorder="1" applyAlignment="1" applyProtection="1">
      <alignment horizontal="center"/>
      <protection locked="0"/>
    </xf>
    <xf numFmtId="0" fontId="6" fillId="0" borderId="0" xfId="0" applyFont="1" applyBorder="1" applyAlignment="1" applyProtection="1">
      <alignment horizontal="left" vertical="top"/>
    </xf>
    <xf numFmtId="0" fontId="6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 vertical="top"/>
    </xf>
    <xf numFmtId="0" fontId="0" fillId="0" borderId="0" xfId="0" applyFont="1" applyAlignment="1" applyProtection="1">
      <alignment horizontal="right" indent="1"/>
    </xf>
    <xf numFmtId="0" fontId="1" fillId="0" borderId="22" xfId="0" applyFont="1" applyBorder="1" applyAlignment="1" applyProtection="1">
      <alignment horizontal="center"/>
    </xf>
    <xf numFmtId="0" fontId="1" fillId="0" borderId="0" xfId="0" applyFont="1" applyAlignment="1" applyProtection="1">
      <alignment horizontal="center"/>
    </xf>
    <xf numFmtId="0" fontId="5" fillId="2" borderId="30" xfId="0" applyFont="1" applyFill="1" applyBorder="1" applyAlignment="1" applyProtection="1">
      <alignment horizontal="right" vertical="center" wrapText="1"/>
    </xf>
    <xf numFmtId="0" fontId="0" fillId="0" borderId="23" xfId="0" applyBorder="1" applyAlignment="1" applyProtection="1"/>
    <xf numFmtId="0" fontId="4" fillId="2" borderId="30" xfId="0" applyFont="1" applyFill="1" applyBorder="1" applyAlignment="1" applyProtection="1">
      <alignment horizontal="right" vertical="center"/>
    </xf>
    <xf numFmtId="0" fontId="4" fillId="2" borderId="23" xfId="0" applyFont="1" applyFill="1" applyBorder="1" applyAlignment="1" applyProtection="1">
      <alignment horizontal="right" vertical="center"/>
    </xf>
    <xf numFmtId="0" fontId="4" fillId="2" borderId="34" xfId="0" applyFont="1" applyFill="1" applyBorder="1" applyAlignment="1" applyProtection="1">
      <alignment horizontal="right"/>
    </xf>
    <xf numFmtId="0" fontId="4" fillId="2" borderId="7" xfId="0" applyFont="1" applyFill="1" applyBorder="1" applyAlignment="1" applyProtection="1">
      <alignment horizontal="right"/>
    </xf>
    <xf numFmtId="0" fontId="4" fillId="2" borderId="37" xfId="0" applyFont="1" applyFill="1" applyBorder="1" applyAlignment="1" applyProtection="1">
      <alignment horizontal="right"/>
    </xf>
    <xf numFmtId="0" fontId="4" fillId="2" borderId="12" xfId="0" applyFont="1" applyFill="1" applyBorder="1" applyAlignment="1" applyProtection="1">
      <alignment horizontal="right"/>
    </xf>
    <xf numFmtId="0" fontId="4" fillId="2" borderId="30" xfId="0" applyFont="1" applyFill="1" applyBorder="1" applyAlignment="1" applyProtection="1">
      <alignment horizontal="right"/>
    </xf>
    <xf numFmtId="0" fontId="4" fillId="2" borderId="23" xfId="0" applyFont="1" applyFill="1" applyBorder="1" applyAlignment="1" applyProtection="1">
      <alignment horizontal="right"/>
    </xf>
    <xf numFmtId="0" fontId="1" fillId="0" borderId="22" xfId="0" applyFont="1" applyBorder="1" applyAlignment="1" applyProtection="1">
      <protection locked="0"/>
    </xf>
    <xf numFmtId="0" fontId="1" fillId="0" borderId="23" xfId="0" applyFont="1" applyBorder="1" applyAlignment="1" applyProtection="1">
      <protection locked="0"/>
    </xf>
    <xf numFmtId="0" fontId="5" fillId="2" borderId="23" xfId="0" applyFont="1" applyFill="1" applyBorder="1" applyAlignment="1" applyProtection="1">
      <alignment horizontal="right" vertical="center" wrapText="1"/>
    </xf>
    <xf numFmtId="0" fontId="4" fillId="0" borderId="4" xfId="0" applyFont="1" applyBorder="1" applyAlignment="1" applyProtection="1">
      <alignment horizontal="left" vertical="top" wrapText="1"/>
    </xf>
    <xf numFmtId="0" fontId="4" fillId="0" borderId="6" xfId="0" applyFont="1" applyBorder="1" applyAlignment="1" applyProtection="1">
      <alignment horizontal="left" vertical="top" wrapText="1"/>
    </xf>
    <xf numFmtId="0" fontId="5" fillId="0" borderId="4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center" vertical="center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6" fillId="0" borderId="22" xfId="0" applyFont="1" applyFill="1" applyBorder="1" applyAlignment="1" applyProtection="1">
      <alignment horizontal="left" vertical="top"/>
    </xf>
    <xf numFmtId="0" fontId="4" fillId="0" borderId="22" xfId="0" applyFont="1" applyFill="1" applyBorder="1" applyAlignment="1" applyProtection="1">
      <alignment horizontal="center"/>
    </xf>
    <xf numFmtId="0" fontId="6" fillId="0" borderId="0" xfId="0" applyFont="1" applyFill="1" applyAlignment="1" applyProtection="1">
      <alignment horizontal="left"/>
    </xf>
    <xf numFmtId="0" fontId="4" fillId="0" borderId="22" xfId="0" applyFont="1" applyFill="1" applyBorder="1" applyAlignment="1" applyProtection="1">
      <alignment horizontal="left"/>
      <protection locked="0"/>
    </xf>
    <xf numFmtId="0" fontId="4" fillId="0" borderId="24" xfId="0" applyFont="1" applyFill="1" applyBorder="1" applyAlignment="1" applyProtection="1">
      <alignment horizontal="left" vertical="top"/>
      <protection locked="0"/>
    </xf>
    <xf numFmtId="0" fontId="4" fillId="0" borderId="8" xfId="0" applyFont="1" applyFill="1" applyBorder="1" applyAlignment="1" applyProtection="1">
      <alignment horizontal="left" vertical="top"/>
      <protection locked="0"/>
    </xf>
    <xf numFmtId="0" fontId="4" fillId="0" borderId="25" xfId="0" applyFont="1" applyFill="1" applyBorder="1" applyAlignment="1" applyProtection="1">
      <alignment horizontal="left" vertical="top"/>
      <protection locked="0"/>
    </xf>
    <xf numFmtId="0" fontId="4" fillId="0" borderId="26" xfId="0" applyFont="1" applyFill="1" applyBorder="1" applyAlignment="1" applyProtection="1">
      <alignment horizontal="left" vertical="top"/>
      <protection locked="0"/>
    </xf>
    <xf numFmtId="0" fontId="4" fillId="0" borderId="0" xfId="0" applyFont="1" applyFill="1" applyBorder="1" applyAlignment="1" applyProtection="1">
      <alignment horizontal="left" vertical="top"/>
      <protection locked="0"/>
    </xf>
    <xf numFmtId="0" fontId="4" fillId="0" borderId="27" xfId="0" applyFont="1" applyFill="1" applyBorder="1" applyAlignment="1" applyProtection="1">
      <alignment horizontal="left" vertical="top"/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5" fillId="0" borderId="12" xfId="0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left" vertical="center"/>
    </xf>
    <xf numFmtId="0" fontId="1" fillId="0" borderId="0" xfId="0" applyFont="1" applyAlignment="1" applyProtection="1">
      <alignment vertical="center"/>
    </xf>
    <xf numFmtId="0" fontId="4" fillId="0" borderId="24" xfId="0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0" fontId="4" fillId="0" borderId="25" xfId="0" applyFont="1" applyBorder="1" applyAlignment="1" applyProtection="1">
      <alignment horizontal="center" vertical="center"/>
      <protection locked="0"/>
    </xf>
    <xf numFmtId="0" fontId="4" fillId="0" borderId="26" xfId="0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0" fontId="4" fillId="0" borderId="27" xfId="0" applyFont="1" applyBorder="1" applyAlignment="1" applyProtection="1">
      <alignment horizontal="center" vertical="center"/>
      <protection locked="0"/>
    </xf>
    <xf numFmtId="0" fontId="4" fillId="0" borderId="28" xfId="0" applyFont="1" applyBorder="1" applyAlignment="1" applyProtection="1">
      <alignment horizontal="center" vertical="center"/>
      <protection locked="0"/>
    </xf>
    <xf numFmtId="0" fontId="4" fillId="0" borderId="22" xfId="0" applyFont="1" applyBorder="1" applyAlignment="1" applyProtection="1">
      <alignment horizontal="center" vertical="center"/>
      <protection locked="0"/>
    </xf>
    <xf numFmtId="0" fontId="4" fillId="0" borderId="29" xfId="0" applyFont="1" applyBorder="1" applyAlignment="1" applyProtection="1">
      <alignment horizontal="center" vertical="center"/>
      <protection locked="0"/>
    </xf>
    <xf numFmtId="0" fontId="4" fillId="0" borderId="22" xfId="0" applyFont="1" applyBorder="1" applyAlignment="1" applyProtection="1">
      <alignment horizontal="left" vertical="center"/>
      <protection locked="0"/>
    </xf>
    <xf numFmtId="0" fontId="0" fillId="0" borderId="22" xfId="0" applyBorder="1" applyAlignment="1" applyProtection="1">
      <alignment vertical="center"/>
      <protection locked="0"/>
    </xf>
    <xf numFmtId="0" fontId="4" fillId="0" borderId="22" xfId="0" applyFont="1" applyBorder="1" applyAlignment="1" applyProtection="1">
      <alignment vertical="center"/>
      <protection locked="0"/>
    </xf>
    <xf numFmtId="0" fontId="4" fillId="0" borderId="22" xfId="0" applyFont="1" applyBorder="1" applyAlignment="1" applyProtection="1">
      <alignment vertical="center"/>
    </xf>
    <xf numFmtId="0" fontId="0" fillId="0" borderId="22" xfId="0" applyBorder="1" applyAlignment="1" applyProtection="1">
      <alignment vertical="center"/>
    </xf>
    <xf numFmtId="0" fontId="4" fillId="2" borderId="34" xfId="0" applyFont="1" applyFill="1" applyBorder="1" applyAlignment="1" applyProtection="1">
      <alignment horizontal="right" vertical="center"/>
    </xf>
    <xf numFmtId="0" fontId="0" fillId="0" borderId="7" xfId="0" applyBorder="1" applyAlignment="1" applyProtection="1">
      <alignment vertical="center"/>
    </xf>
    <xf numFmtId="0" fontId="0" fillId="0" borderId="23" xfId="0" applyBorder="1" applyAlignment="1" applyProtection="1">
      <alignment vertical="center"/>
    </xf>
    <xf numFmtId="0" fontId="4" fillId="0" borderId="5" xfId="0" applyFont="1" applyBorder="1" applyAlignment="1" applyProtection="1">
      <alignment horizontal="left" wrapText="1"/>
    </xf>
    <xf numFmtId="0" fontId="4" fillId="0" borderId="0" xfId="0" applyFont="1" applyAlignment="1" applyProtection="1"/>
    <xf numFmtId="0" fontId="4" fillId="0" borderId="1" xfId="0" applyFont="1" applyBorder="1" applyAlignment="1" applyProtection="1">
      <alignment horizontal="left"/>
      <protection locked="0"/>
    </xf>
    <xf numFmtId="0" fontId="5" fillId="0" borderId="1" xfId="0" applyFont="1" applyBorder="1" applyAlignment="1" applyProtection="1">
      <alignment horizontal="left" vertical="center"/>
      <protection locked="0"/>
    </xf>
    <xf numFmtId="0" fontId="5" fillId="2" borderId="30" xfId="0" applyFont="1" applyFill="1" applyBorder="1" applyAlignment="1" applyProtection="1">
      <alignment horizontal="left" vertical="center" wrapText="1"/>
    </xf>
    <xf numFmtId="0" fontId="5" fillId="2" borderId="23" xfId="0" applyFont="1" applyFill="1" applyBorder="1" applyAlignment="1" applyProtection="1">
      <alignment horizontal="left" vertical="center" wrapText="1"/>
    </xf>
    <xf numFmtId="0" fontId="5" fillId="2" borderId="10" xfId="0" applyFont="1" applyFill="1" applyBorder="1" applyAlignment="1" applyProtection="1">
      <alignment horizontal="left" vertical="center" wrapText="1"/>
    </xf>
    <xf numFmtId="0" fontId="1" fillId="0" borderId="0" xfId="0" applyFont="1" applyAlignment="1" applyProtection="1"/>
    <xf numFmtId="0" fontId="4" fillId="0" borderId="2" xfId="0" applyFont="1" applyBorder="1" applyAlignment="1" applyProtection="1">
      <alignment horizontal="left" wrapText="1"/>
    </xf>
    <xf numFmtId="0" fontId="4" fillId="0" borderId="24" xfId="0" applyFont="1" applyBorder="1" applyAlignment="1" applyProtection="1">
      <alignment horizontal="left" vertical="top"/>
      <protection locked="0"/>
    </xf>
    <xf numFmtId="0" fontId="4" fillId="0" borderId="8" xfId="0" applyFont="1" applyBorder="1" applyAlignment="1" applyProtection="1">
      <alignment horizontal="left" vertical="top"/>
      <protection locked="0"/>
    </xf>
    <xf numFmtId="0" fontId="4" fillId="0" borderId="26" xfId="0" applyFont="1" applyBorder="1" applyAlignment="1" applyProtection="1">
      <alignment horizontal="left" vertical="top"/>
      <protection locked="0"/>
    </xf>
    <xf numFmtId="0" fontId="4" fillId="0" borderId="0" xfId="0" applyFont="1" applyBorder="1" applyAlignment="1" applyProtection="1">
      <alignment horizontal="left" vertical="top"/>
      <protection locked="0"/>
    </xf>
    <xf numFmtId="0" fontId="4" fillId="0" borderId="11" xfId="0" applyFont="1" applyBorder="1" applyAlignment="1" applyProtection="1">
      <alignment horizontal="left" wrapText="1"/>
    </xf>
    <xf numFmtId="0" fontId="4" fillId="0" borderId="12" xfId="0" applyFont="1" applyBorder="1" applyAlignment="1" applyProtection="1">
      <alignment horizontal="left" wrapText="1"/>
    </xf>
    <xf numFmtId="0" fontId="4" fillId="0" borderId="13" xfId="0" applyFont="1" applyBorder="1" applyAlignment="1" applyProtection="1">
      <alignment horizontal="left" wrapText="1"/>
    </xf>
    <xf numFmtId="0" fontId="4" fillId="2" borderId="28" xfId="0" applyFont="1" applyFill="1" applyBorder="1" applyAlignment="1" applyProtection="1">
      <alignment horizontal="right"/>
    </xf>
    <xf numFmtId="0" fontId="4" fillId="2" borderId="22" xfId="0" applyFont="1" applyFill="1" applyBorder="1" applyAlignment="1" applyProtection="1">
      <alignment horizontal="right"/>
    </xf>
    <xf numFmtId="0" fontId="5" fillId="2" borderId="24" xfId="0" applyFont="1" applyFill="1" applyBorder="1" applyAlignment="1" applyProtection="1">
      <alignment horizontal="right" vertical="center" wrapText="1"/>
    </xf>
    <xf numFmtId="0" fontId="5" fillId="2" borderId="8" xfId="0" applyFont="1" applyFill="1" applyBorder="1" applyAlignment="1" applyProtection="1">
      <alignment horizontal="right" vertical="center" wrapText="1"/>
    </xf>
    <xf numFmtId="0" fontId="5" fillId="0" borderId="12" xfId="0" applyFont="1" applyBorder="1" applyAlignment="1" applyProtection="1">
      <alignment horizontal="left" vertical="center"/>
      <protection locked="0"/>
    </xf>
    <xf numFmtId="0" fontId="4" fillId="2" borderId="39" xfId="0" applyFont="1" applyFill="1" applyBorder="1" applyAlignment="1" applyProtection="1">
      <alignment horizontal="right"/>
    </xf>
    <xf numFmtId="0" fontId="4" fillId="2" borderId="3" xfId="0" applyFont="1" applyFill="1" applyBorder="1" applyAlignment="1" applyProtection="1">
      <alignment horizontal="right"/>
    </xf>
    <xf numFmtId="0" fontId="6" fillId="0" borderId="0" xfId="0" applyFont="1" applyAlignment="1" applyProtection="1"/>
    <xf numFmtId="0" fontId="4" fillId="0" borderId="0" xfId="0" applyFont="1" applyBorder="1" applyAlignment="1" applyProtection="1"/>
    <xf numFmtId="0" fontId="0" fillId="0" borderId="0" xfId="0" applyAlignment="1" applyProtection="1"/>
    <xf numFmtId="0" fontId="4" fillId="0" borderId="22" xfId="0" applyFont="1" applyBorder="1" applyAlignment="1" applyProtection="1">
      <alignment horizontal="left"/>
    </xf>
    <xf numFmtId="0" fontId="4" fillId="0" borderId="24" xfId="0" applyFont="1" applyBorder="1" applyAlignment="1" applyProtection="1">
      <alignment horizontal="left"/>
      <protection locked="0"/>
    </xf>
    <xf numFmtId="0" fontId="0" fillId="0" borderId="0" xfId="0" applyAlignment="1" applyProtection="1">
      <protection locked="0"/>
    </xf>
    <xf numFmtId="0" fontId="4" fillId="0" borderId="22" xfId="0" applyFont="1" applyBorder="1" applyAlignment="1" applyProtection="1">
      <protection locked="0"/>
    </xf>
    <xf numFmtId="0" fontId="4" fillId="0" borderId="22" xfId="0" applyFont="1" applyBorder="1" applyAlignment="1" applyProtection="1">
      <alignment horizontal="center"/>
    </xf>
    <xf numFmtId="0" fontId="5" fillId="2" borderId="28" xfId="0" applyFont="1" applyFill="1" applyBorder="1" applyAlignment="1" applyProtection="1">
      <alignment horizontal="right" vertical="center" wrapText="1"/>
    </xf>
    <xf numFmtId="0" fontId="5" fillId="2" borderId="22" xfId="0" applyFont="1" applyFill="1" applyBorder="1" applyAlignment="1" applyProtection="1">
      <alignment horizontal="right" vertical="center" wrapText="1"/>
    </xf>
    <xf numFmtId="0" fontId="1" fillId="0" borderId="0" xfId="0" applyFont="1" applyAlignment="1" applyProtection="1">
      <alignment horizontal="left"/>
    </xf>
    <xf numFmtId="0" fontId="4" fillId="0" borderId="22" xfId="0" applyFont="1" applyBorder="1" applyAlignment="1" applyProtection="1">
      <alignment horizontal="left" vertical="center"/>
    </xf>
    <xf numFmtId="0" fontId="0" fillId="0" borderId="22" xfId="0" applyBorder="1" applyAlignment="1" applyProtection="1"/>
    <xf numFmtId="0" fontId="4" fillId="0" borderId="5" xfId="0" applyFont="1" applyFill="1" applyBorder="1" applyAlignment="1" applyProtection="1">
      <alignment horizontal="left" wrapText="1"/>
    </xf>
    <xf numFmtId="0" fontId="5" fillId="0" borderId="5" xfId="0" applyFont="1" applyBorder="1" applyAlignment="1" applyProtection="1">
      <alignment horizontal="left" vertical="center"/>
    </xf>
    <xf numFmtId="0" fontId="4" fillId="0" borderId="5" xfId="0" applyFont="1" applyBorder="1" applyAlignment="1" applyProtection="1">
      <alignment horizontal="left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56C7DA"/>
      <color rgb="FF00B9B3"/>
      <color rgb="FF0099D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502920</xdr:colOff>
      <xdr:row>2</xdr:row>
      <xdr:rowOff>134620</xdr:rowOff>
    </xdr:to>
    <xdr:pic>
      <xdr:nvPicPr>
        <xdr:cNvPr id="2" name="Picture 1" descr="MPI button teal.pn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502920" cy="50292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502920</xdr:colOff>
      <xdr:row>2</xdr:row>
      <xdr:rowOff>134620</xdr:rowOff>
    </xdr:to>
    <xdr:pic>
      <xdr:nvPicPr>
        <xdr:cNvPr id="2" name="Picture 1" descr="MPI button teal.png">
          <a:extLst>
            <a:ext uri="{FF2B5EF4-FFF2-40B4-BE49-F238E27FC236}">
              <a16:creationId xmlns:a16="http://schemas.microsoft.com/office/drawing/2014/main" xmlns="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502920" cy="50292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502920</xdr:colOff>
      <xdr:row>3</xdr:row>
      <xdr:rowOff>29845</xdr:rowOff>
    </xdr:to>
    <xdr:pic>
      <xdr:nvPicPr>
        <xdr:cNvPr id="2" name="Picture 1" descr="MPI button teal.png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502920" cy="50292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502920</xdr:colOff>
      <xdr:row>2</xdr:row>
      <xdr:rowOff>134620</xdr:rowOff>
    </xdr:to>
    <xdr:pic>
      <xdr:nvPicPr>
        <xdr:cNvPr id="2" name="Picture 1" descr="MPI button teal.png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502920" cy="50292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502920</xdr:colOff>
      <xdr:row>2</xdr:row>
      <xdr:rowOff>134620</xdr:rowOff>
    </xdr:to>
    <xdr:pic>
      <xdr:nvPicPr>
        <xdr:cNvPr id="2" name="Picture 1" descr="MPI button teal.png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502920" cy="50292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502920</xdr:colOff>
      <xdr:row>2</xdr:row>
      <xdr:rowOff>134620</xdr:rowOff>
    </xdr:to>
    <xdr:pic>
      <xdr:nvPicPr>
        <xdr:cNvPr id="2" name="Picture 1" descr="MPI button teal.png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502920" cy="50292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502920</xdr:colOff>
      <xdr:row>2</xdr:row>
      <xdr:rowOff>134620</xdr:rowOff>
    </xdr:to>
    <xdr:pic>
      <xdr:nvPicPr>
        <xdr:cNvPr id="2" name="Picture 1" descr="MPI button teal.png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502920" cy="50292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502920</xdr:colOff>
      <xdr:row>2</xdr:row>
      <xdr:rowOff>134620</xdr:rowOff>
    </xdr:to>
    <xdr:pic>
      <xdr:nvPicPr>
        <xdr:cNvPr id="3" name="Picture 2" descr="MPI button teal.png">
          <a:extLst>
            <a:ext uri="{FF2B5EF4-FFF2-40B4-BE49-F238E27FC236}">
              <a16:creationId xmlns:a16="http://schemas.microsoft.com/office/drawing/2014/main" xmlns="" id="{00000000-0008-0000-0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502920" cy="50292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502920</xdr:colOff>
      <xdr:row>2</xdr:row>
      <xdr:rowOff>134620</xdr:rowOff>
    </xdr:to>
    <xdr:pic>
      <xdr:nvPicPr>
        <xdr:cNvPr id="2" name="Picture 1" descr="MPI button teal.png">
          <a:extLst>
            <a:ext uri="{FF2B5EF4-FFF2-40B4-BE49-F238E27FC236}">
              <a16:creationId xmlns:a16="http://schemas.microsoft.com/office/drawing/2014/main" xmlns="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502920" cy="50292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502920</xdr:colOff>
      <xdr:row>2</xdr:row>
      <xdr:rowOff>134620</xdr:rowOff>
    </xdr:to>
    <xdr:pic>
      <xdr:nvPicPr>
        <xdr:cNvPr id="3" name="Picture 2" descr="MPI button teal.png">
          <a:extLst>
            <a:ext uri="{FF2B5EF4-FFF2-40B4-BE49-F238E27FC236}">
              <a16:creationId xmlns:a16="http://schemas.microsoft.com/office/drawing/2014/main" xmlns="" id="{00000000-0008-0000-0D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502920" cy="5029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3"/>
  <sheetViews>
    <sheetView tabSelected="1" view="pageLayout" zoomScaleNormal="100" workbookViewId="0">
      <selection activeCell="E67" sqref="E67:G72"/>
    </sheetView>
  </sheetViews>
  <sheetFormatPr defaultColWidth="9.15234375" defaultRowHeight="12.9" x14ac:dyDescent="0.35"/>
  <cols>
    <col min="1" max="1" width="34.53515625" style="16" customWidth="1"/>
    <col min="2" max="2" width="5.69140625" style="16" customWidth="1"/>
    <col min="3" max="3" width="5.3046875" style="27" bestFit="1" customWidth="1"/>
    <col min="4" max="4" width="2.15234375" style="27" customWidth="1"/>
    <col min="5" max="5" width="34.53515625" style="16" customWidth="1"/>
    <col min="6" max="6" width="5.69140625" style="16" customWidth="1"/>
    <col min="7" max="7" width="5.3046875" style="58" bestFit="1" customWidth="1"/>
    <col min="8" max="10" width="9.15234375" style="16" hidden="1" customWidth="1"/>
    <col min="11" max="16384" width="9.15234375" style="16"/>
  </cols>
  <sheetData>
    <row r="1" spans="1:9" ht="14.6" x14ac:dyDescent="0.4">
      <c r="A1" s="165" t="s">
        <v>0</v>
      </c>
      <c r="B1" s="165"/>
      <c r="C1" s="165"/>
      <c r="D1" s="165"/>
      <c r="E1" s="165"/>
      <c r="F1" s="165"/>
      <c r="G1" s="165"/>
    </row>
    <row r="2" spans="1:9" ht="14.6" x14ac:dyDescent="0.4">
      <c r="A2" s="165" t="s">
        <v>1</v>
      </c>
      <c r="B2" s="165"/>
      <c r="C2" s="165"/>
      <c r="D2" s="165"/>
      <c r="E2" s="165"/>
      <c r="F2" s="165"/>
      <c r="G2" s="165"/>
    </row>
    <row r="3" spans="1:9" ht="14.6" x14ac:dyDescent="0.4">
      <c r="A3" s="163" t="s">
        <v>499</v>
      </c>
      <c r="B3" s="163"/>
      <c r="C3" s="163"/>
      <c r="D3" s="158"/>
      <c r="E3" s="158"/>
      <c r="F3" s="158"/>
      <c r="G3" s="158"/>
    </row>
    <row r="4" spans="1:9" ht="14.6" x14ac:dyDescent="0.4">
      <c r="A4" s="163" t="s">
        <v>2</v>
      </c>
      <c r="B4" s="163"/>
      <c r="C4" s="163"/>
      <c r="D4" s="159"/>
      <c r="E4" s="159"/>
      <c r="F4" s="159"/>
      <c r="G4" s="159"/>
    </row>
    <row r="5" spans="1:9" ht="14.6" x14ac:dyDescent="0.4">
      <c r="A5" s="163" t="s">
        <v>3</v>
      </c>
      <c r="B5" s="163"/>
      <c r="C5" s="163"/>
      <c r="D5" s="159"/>
      <c r="E5" s="159"/>
      <c r="F5" s="159"/>
      <c r="G5" s="159"/>
    </row>
    <row r="6" spans="1:9" ht="14.6" x14ac:dyDescent="0.4">
      <c r="A6" s="163" t="s">
        <v>500</v>
      </c>
      <c r="B6" s="163"/>
      <c r="C6" s="163"/>
      <c r="D6" s="159"/>
      <c r="E6" s="159"/>
      <c r="F6" s="159"/>
      <c r="G6" s="159"/>
    </row>
    <row r="7" spans="1:9" ht="14.6" x14ac:dyDescent="0.4">
      <c r="A7" s="163" t="s">
        <v>4</v>
      </c>
      <c r="B7" s="163"/>
      <c r="C7" s="163"/>
      <c r="D7" s="159"/>
      <c r="E7" s="159"/>
      <c r="F7" s="159"/>
      <c r="G7" s="159"/>
    </row>
    <row r="8" spans="1:9" ht="8.25" customHeight="1" x14ac:dyDescent="0.4">
      <c r="A8" s="164"/>
      <c r="B8" s="164"/>
      <c r="C8" s="164"/>
      <c r="D8" s="130"/>
      <c r="E8" s="130"/>
      <c r="F8" s="130"/>
      <c r="G8" s="130"/>
    </row>
    <row r="9" spans="1:9" s="18" customFormat="1" ht="21.45" x14ac:dyDescent="0.35">
      <c r="A9" s="90" t="s">
        <v>5</v>
      </c>
      <c r="B9" s="92" t="s">
        <v>403</v>
      </c>
      <c r="C9" s="91" t="s">
        <v>507</v>
      </c>
      <c r="D9" s="17"/>
      <c r="E9" s="93" t="s">
        <v>5</v>
      </c>
      <c r="F9" s="95" t="s">
        <v>403</v>
      </c>
      <c r="G9" s="94" t="s">
        <v>507</v>
      </c>
    </row>
    <row r="10" spans="1:9" s="23" customFormat="1" x14ac:dyDescent="0.35">
      <c r="A10" s="25" t="s">
        <v>6</v>
      </c>
      <c r="B10" s="77">
        <v>3</v>
      </c>
      <c r="C10" s="2"/>
      <c r="D10" s="20"/>
      <c r="E10" s="52" t="s">
        <v>7</v>
      </c>
      <c r="F10" s="53"/>
      <c r="G10" s="49"/>
      <c r="H10" s="23">
        <f>B10*C10</f>
        <v>0</v>
      </c>
    </row>
    <row r="11" spans="1:9" s="23" customFormat="1" x14ac:dyDescent="0.35">
      <c r="A11" s="25" t="s">
        <v>8</v>
      </c>
      <c r="B11" s="77">
        <v>3</v>
      </c>
      <c r="C11" s="2"/>
      <c r="D11" s="20"/>
      <c r="E11" s="30" t="s">
        <v>9</v>
      </c>
      <c r="F11" s="22">
        <v>3</v>
      </c>
      <c r="G11" s="4"/>
      <c r="H11" s="23">
        <f t="shared" ref="H11:H28" si="0">B11*C11</f>
        <v>0</v>
      </c>
      <c r="I11" s="23">
        <f>F11*G11</f>
        <v>0</v>
      </c>
    </row>
    <row r="12" spans="1:9" s="23" customFormat="1" x14ac:dyDescent="0.35">
      <c r="A12" s="25" t="s">
        <v>10</v>
      </c>
      <c r="B12" s="77">
        <v>3</v>
      </c>
      <c r="C12" s="2"/>
      <c r="D12" s="20"/>
      <c r="E12" s="30" t="s">
        <v>11</v>
      </c>
      <c r="F12" s="22">
        <v>3</v>
      </c>
      <c r="G12" s="4"/>
      <c r="H12" s="23">
        <f t="shared" si="0"/>
        <v>0</v>
      </c>
      <c r="I12" s="23">
        <f t="shared" ref="I12:I16" si="1">F12*G12</f>
        <v>0</v>
      </c>
    </row>
    <row r="13" spans="1:9" s="23" customFormat="1" x14ac:dyDescent="0.35">
      <c r="A13" s="25" t="s">
        <v>12</v>
      </c>
      <c r="B13" s="22">
        <v>3</v>
      </c>
      <c r="C13" s="2"/>
      <c r="D13" s="20"/>
      <c r="E13" s="30" t="s">
        <v>13</v>
      </c>
      <c r="F13" s="22">
        <v>3</v>
      </c>
      <c r="G13" s="4"/>
      <c r="H13" s="23">
        <f t="shared" si="0"/>
        <v>0</v>
      </c>
      <c r="I13" s="23">
        <f t="shared" si="1"/>
        <v>0</v>
      </c>
    </row>
    <row r="14" spans="1:9" s="23" customFormat="1" x14ac:dyDescent="0.35">
      <c r="A14" s="54" t="s">
        <v>14</v>
      </c>
      <c r="B14" s="22">
        <v>3</v>
      </c>
      <c r="C14" s="3"/>
      <c r="D14" s="26"/>
      <c r="E14" s="30" t="s">
        <v>15</v>
      </c>
      <c r="F14" s="22">
        <v>3</v>
      </c>
      <c r="G14" s="4"/>
      <c r="H14" s="23">
        <f t="shared" si="0"/>
        <v>0</v>
      </c>
      <c r="I14" s="23">
        <f t="shared" si="1"/>
        <v>0</v>
      </c>
    </row>
    <row r="15" spans="1:9" x14ac:dyDescent="0.35">
      <c r="A15" s="21" t="s">
        <v>16</v>
      </c>
      <c r="B15" s="22">
        <v>3</v>
      </c>
      <c r="C15" s="4"/>
      <c r="E15" s="21" t="s">
        <v>17</v>
      </c>
      <c r="F15" s="22">
        <v>3</v>
      </c>
      <c r="G15" s="4"/>
      <c r="H15" s="23">
        <f t="shared" si="0"/>
        <v>0</v>
      </c>
      <c r="I15" s="23">
        <f t="shared" si="1"/>
        <v>0</v>
      </c>
    </row>
    <row r="16" spans="1:9" x14ac:dyDescent="0.35">
      <c r="A16" s="140" t="s">
        <v>18</v>
      </c>
      <c r="B16" s="22">
        <v>3</v>
      </c>
      <c r="C16" s="4"/>
      <c r="D16" s="28"/>
      <c r="E16" s="140" t="s">
        <v>19</v>
      </c>
      <c r="F16" s="22">
        <v>3</v>
      </c>
      <c r="G16" s="4"/>
      <c r="H16" s="23">
        <f t="shared" si="0"/>
        <v>0</v>
      </c>
      <c r="I16" s="23">
        <f t="shared" si="1"/>
        <v>0</v>
      </c>
    </row>
    <row r="17" spans="1:9" ht="12.75" customHeight="1" x14ac:dyDescent="0.35">
      <c r="A17" s="40" t="s">
        <v>20</v>
      </c>
      <c r="B17" s="78"/>
      <c r="C17" s="42"/>
      <c r="D17" s="29"/>
      <c r="E17" s="170" t="s">
        <v>21</v>
      </c>
      <c r="F17" s="171"/>
      <c r="G17" s="96">
        <f>SUM(G11:G16)</f>
        <v>0</v>
      </c>
      <c r="H17" s="23"/>
    </row>
    <row r="18" spans="1:9" x14ac:dyDescent="0.35">
      <c r="A18" s="30" t="s">
        <v>22</v>
      </c>
      <c r="B18" s="22">
        <v>3</v>
      </c>
      <c r="C18" s="3"/>
      <c r="E18" s="52" t="s">
        <v>23</v>
      </c>
      <c r="F18" s="23"/>
      <c r="G18" s="49"/>
      <c r="H18" s="23">
        <f t="shared" si="0"/>
        <v>0</v>
      </c>
    </row>
    <row r="19" spans="1:9" x14ac:dyDescent="0.35">
      <c r="A19" s="30" t="s">
        <v>24</v>
      </c>
      <c r="B19" s="22">
        <v>3</v>
      </c>
      <c r="C19" s="3"/>
      <c r="D19" s="28"/>
      <c r="E19" s="30" t="s">
        <v>25</v>
      </c>
      <c r="F19" s="22">
        <v>3</v>
      </c>
      <c r="G19" s="4"/>
      <c r="H19" s="23">
        <f t="shared" si="0"/>
        <v>0</v>
      </c>
      <c r="I19" s="16">
        <f>F19*G19</f>
        <v>0</v>
      </c>
    </row>
    <row r="20" spans="1:9" x14ac:dyDescent="0.35">
      <c r="A20" s="30" t="s">
        <v>26</v>
      </c>
      <c r="B20" s="22">
        <v>3</v>
      </c>
      <c r="C20" s="3"/>
      <c r="E20" s="30" t="s">
        <v>27</v>
      </c>
      <c r="F20" s="22">
        <v>3</v>
      </c>
      <c r="G20" s="4"/>
      <c r="H20" s="23">
        <f t="shared" si="0"/>
        <v>0</v>
      </c>
      <c r="I20" s="16">
        <f>F20*G20</f>
        <v>0</v>
      </c>
    </row>
    <row r="21" spans="1:9" x14ac:dyDescent="0.35">
      <c r="A21" s="56" t="s">
        <v>28</v>
      </c>
      <c r="B21" s="55"/>
      <c r="C21" s="42"/>
      <c r="D21" s="28"/>
      <c r="E21" s="170" t="s">
        <v>21</v>
      </c>
      <c r="F21" s="171"/>
      <c r="G21" s="96">
        <f>SUM(G19:G20)</f>
        <v>0</v>
      </c>
      <c r="H21" s="23"/>
    </row>
    <row r="22" spans="1:9" x14ac:dyDescent="0.35">
      <c r="A22" s="30" t="s">
        <v>29</v>
      </c>
      <c r="B22" s="22">
        <v>3</v>
      </c>
      <c r="C22" s="3"/>
      <c r="E22" s="57" t="s">
        <v>30</v>
      </c>
      <c r="H22" s="23">
        <f t="shared" si="0"/>
        <v>0</v>
      </c>
    </row>
    <row r="23" spans="1:9" x14ac:dyDescent="0.35">
      <c r="A23" s="30" t="s">
        <v>31</v>
      </c>
      <c r="B23" s="22">
        <v>3</v>
      </c>
      <c r="C23" s="3"/>
      <c r="E23" s="30" t="s">
        <v>32</v>
      </c>
      <c r="F23" s="22">
        <v>3</v>
      </c>
      <c r="G23" s="4"/>
      <c r="H23" s="23">
        <f t="shared" si="0"/>
        <v>0</v>
      </c>
      <c r="I23" s="16">
        <f>F23*G23</f>
        <v>0</v>
      </c>
    </row>
    <row r="24" spans="1:9" x14ac:dyDescent="0.35">
      <c r="A24" s="30" t="s">
        <v>33</v>
      </c>
      <c r="B24" s="22">
        <v>3</v>
      </c>
      <c r="C24" s="3"/>
      <c r="E24" s="30" t="s">
        <v>34</v>
      </c>
      <c r="F24" s="22">
        <v>3</v>
      </c>
      <c r="G24" s="4"/>
      <c r="H24" s="23">
        <f t="shared" si="0"/>
        <v>0</v>
      </c>
      <c r="I24" s="16">
        <f t="shared" ref="I24:I28" si="2">F24*G24</f>
        <v>0</v>
      </c>
    </row>
    <row r="25" spans="1:9" x14ac:dyDescent="0.35">
      <c r="A25" s="16" t="s">
        <v>35</v>
      </c>
      <c r="B25" s="59">
        <v>3</v>
      </c>
      <c r="C25" s="132"/>
      <c r="E25" s="30" t="s">
        <v>36</v>
      </c>
      <c r="F25" s="22">
        <v>3</v>
      </c>
      <c r="G25" s="4"/>
      <c r="H25" s="23">
        <f t="shared" si="0"/>
        <v>0</v>
      </c>
      <c r="I25" s="16">
        <f t="shared" si="2"/>
        <v>0</v>
      </c>
    </row>
    <row r="26" spans="1:9" x14ac:dyDescent="0.35">
      <c r="A26" s="40" t="s">
        <v>37</v>
      </c>
      <c r="B26" s="78"/>
      <c r="C26" s="42"/>
      <c r="E26" s="30" t="s">
        <v>38</v>
      </c>
      <c r="F26" s="22">
        <v>3</v>
      </c>
      <c r="G26" s="4"/>
      <c r="H26" s="23"/>
      <c r="I26" s="16">
        <f t="shared" si="2"/>
        <v>0</v>
      </c>
    </row>
    <row r="27" spans="1:9" x14ac:dyDescent="0.35">
      <c r="A27" s="30" t="s">
        <v>39</v>
      </c>
      <c r="B27" s="22">
        <v>3</v>
      </c>
      <c r="C27" s="3"/>
      <c r="E27" s="30" t="s">
        <v>40</v>
      </c>
      <c r="F27" s="22">
        <v>3</v>
      </c>
      <c r="G27" s="4"/>
      <c r="H27" s="23">
        <f t="shared" si="0"/>
        <v>0</v>
      </c>
      <c r="I27" s="16">
        <f t="shared" si="2"/>
        <v>0</v>
      </c>
    </row>
    <row r="28" spans="1:9" x14ac:dyDescent="0.35">
      <c r="A28" s="30" t="s">
        <v>41</v>
      </c>
      <c r="B28" s="22">
        <v>3</v>
      </c>
      <c r="C28" s="3"/>
      <c r="E28" s="30" t="s">
        <v>42</v>
      </c>
      <c r="F28" s="22">
        <v>3</v>
      </c>
      <c r="G28" s="4"/>
      <c r="H28" s="23">
        <f t="shared" si="0"/>
        <v>0</v>
      </c>
      <c r="I28" s="16">
        <f t="shared" si="2"/>
        <v>0</v>
      </c>
    </row>
    <row r="29" spans="1:9" x14ac:dyDescent="0.35">
      <c r="A29" s="170" t="s">
        <v>21</v>
      </c>
      <c r="B29" s="171"/>
      <c r="C29" s="97">
        <f>SUM(C10:C28)</f>
        <v>0</v>
      </c>
      <c r="E29" s="170" t="s">
        <v>21</v>
      </c>
      <c r="F29" s="171"/>
      <c r="G29" s="96">
        <f>SUM(G23:G28)</f>
        <v>0</v>
      </c>
    </row>
    <row r="30" spans="1:9" x14ac:dyDescent="0.35">
      <c r="A30" s="56" t="s">
        <v>43</v>
      </c>
      <c r="B30" s="58"/>
      <c r="E30" s="57" t="s">
        <v>44</v>
      </c>
    </row>
    <row r="31" spans="1:9" x14ac:dyDescent="0.35">
      <c r="A31" s="30" t="s">
        <v>45</v>
      </c>
      <c r="B31" s="59">
        <v>3</v>
      </c>
      <c r="C31" s="3"/>
      <c r="E31" s="30" t="s">
        <v>46</v>
      </c>
      <c r="F31" s="22">
        <v>3</v>
      </c>
      <c r="G31" s="4"/>
      <c r="H31" s="16">
        <f>B31*C31</f>
        <v>0</v>
      </c>
      <c r="I31" s="16">
        <f>F31*G31</f>
        <v>0</v>
      </c>
    </row>
    <row r="32" spans="1:9" x14ac:dyDescent="0.35">
      <c r="A32" s="40" t="s">
        <v>47</v>
      </c>
      <c r="B32" s="60"/>
      <c r="E32" s="30" t="s">
        <v>48</v>
      </c>
      <c r="F32" s="22">
        <v>3</v>
      </c>
      <c r="G32" s="4"/>
      <c r="I32" s="16">
        <f t="shared" ref="I32:I34" si="3">F32*G32</f>
        <v>0</v>
      </c>
    </row>
    <row r="33" spans="1:9" x14ac:dyDescent="0.35">
      <c r="A33" s="30" t="s">
        <v>49</v>
      </c>
      <c r="B33" s="22">
        <v>3</v>
      </c>
      <c r="C33" s="3"/>
      <c r="E33" s="30" t="s">
        <v>50</v>
      </c>
      <c r="F33" s="22">
        <v>3</v>
      </c>
      <c r="G33" s="4"/>
      <c r="H33" s="16">
        <f t="shared" ref="H33:H61" si="4">B33*C33</f>
        <v>0</v>
      </c>
      <c r="I33" s="16">
        <f t="shared" si="3"/>
        <v>0</v>
      </c>
    </row>
    <row r="34" spans="1:9" x14ac:dyDescent="0.35">
      <c r="A34" s="30" t="s">
        <v>51</v>
      </c>
      <c r="B34" s="22">
        <v>3</v>
      </c>
      <c r="C34" s="3"/>
      <c r="E34" s="30" t="s">
        <v>52</v>
      </c>
      <c r="F34" s="22">
        <v>3</v>
      </c>
      <c r="G34" s="4"/>
      <c r="H34" s="16">
        <f t="shared" si="4"/>
        <v>0</v>
      </c>
      <c r="I34" s="16">
        <f t="shared" si="3"/>
        <v>0</v>
      </c>
    </row>
    <row r="35" spans="1:9" x14ac:dyDescent="0.35">
      <c r="A35" s="30" t="s">
        <v>53</v>
      </c>
      <c r="B35" s="22">
        <v>3</v>
      </c>
      <c r="C35" s="3"/>
      <c r="E35" s="57" t="s">
        <v>54</v>
      </c>
      <c r="H35" s="16">
        <f t="shared" si="4"/>
        <v>0</v>
      </c>
    </row>
    <row r="36" spans="1:9" x14ac:dyDescent="0.35">
      <c r="A36" s="30" t="s">
        <v>55</v>
      </c>
      <c r="B36" s="22">
        <v>3</v>
      </c>
      <c r="C36" s="3"/>
      <c r="E36" s="30" t="s">
        <v>56</v>
      </c>
      <c r="F36" s="22">
        <v>3</v>
      </c>
      <c r="G36" s="4"/>
      <c r="H36" s="16">
        <f t="shared" si="4"/>
        <v>0</v>
      </c>
      <c r="I36" s="16">
        <f>F36*G36</f>
        <v>0</v>
      </c>
    </row>
    <row r="37" spans="1:9" x14ac:dyDescent="0.35">
      <c r="A37" s="56" t="s">
        <v>57</v>
      </c>
      <c r="E37" s="30" t="s">
        <v>58</v>
      </c>
      <c r="F37" s="22">
        <v>3</v>
      </c>
      <c r="G37" s="4"/>
      <c r="I37" s="16">
        <f t="shared" ref="I37:I38" si="5">F37*G37</f>
        <v>0</v>
      </c>
    </row>
    <row r="38" spans="1:9" x14ac:dyDescent="0.35">
      <c r="A38" s="30" t="s">
        <v>59</v>
      </c>
      <c r="B38" s="22">
        <v>3</v>
      </c>
      <c r="C38" s="3"/>
      <c r="E38" s="30" t="s">
        <v>60</v>
      </c>
      <c r="F38" s="22">
        <v>3</v>
      </c>
      <c r="G38" s="4"/>
      <c r="H38" s="16">
        <f t="shared" si="4"/>
        <v>0</v>
      </c>
      <c r="I38" s="16">
        <f t="shared" si="5"/>
        <v>0</v>
      </c>
    </row>
    <row r="39" spans="1:9" x14ac:dyDescent="0.35">
      <c r="A39" s="30" t="s">
        <v>61</v>
      </c>
      <c r="B39" s="22">
        <v>3</v>
      </c>
      <c r="C39" s="3"/>
      <c r="E39" s="170" t="s">
        <v>21</v>
      </c>
      <c r="F39" s="171"/>
      <c r="G39" s="96">
        <f>SUM(G31:G38)</f>
        <v>0</v>
      </c>
      <c r="H39" s="16">
        <f t="shared" si="4"/>
        <v>0</v>
      </c>
    </row>
    <row r="40" spans="1:9" x14ac:dyDescent="0.35">
      <c r="A40" s="30" t="s">
        <v>62</v>
      </c>
      <c r="B40" s="22">
        <v>3</v>
      </c>
      <c r="C40" s="3"/>
      <c r="E40" s="57" t="s">
        <v>63</v>
      </c>
      <c r="H40" s="16">
        <f t="shared" si="4"/>
        <v>0</v>
      </c>
    </row>
    <row r="41" spans="1:9" x14ac:dyDescent="0.35">
      <c r="A41" s="56" t="s">
        <v>64</v>
      </c>
      <c r="E41" s="30" t="s">
        <v>65</v>
      </c>
      <c r="F41" s="22">
        <v>3</v>
      </c>
      <c r="G41" s="4"/>
      <c r="I41" s="16">
        <f>F41*G41</f>
        <v>0</v>
      </c>
    </row>
    <row r="42" spans="1:9" x14ac:dyDescent="0.35">
      <c r="A42" s="30" t="s">
        <v>66</v>
      </c>
      <c r="B42" s="22">
        <v>3</v>
      </c>
      <c r="C42" s="3"/>
      <c r="E42" s="30" t="s">
        <v>67</v>
      </c>
      <c r="F42" s="22">
        <v>3</v>
      </c>
      <c r="G42" s="4"/>
      <c r="H42" s="16">
        <f t="shared" si="4"/>
        <v>0</v>
      </c>
      <c r="I42" s="16">
        <f t="shared" ref="I42:I57" si="6">F42*G42</f>
        <v>0</v>
      </c>
    </row>
    <row r="43" spans="1:9" x14ac:dyDescent="0.35">
      <c r="A43" s="30" t="s">
        <v>68</v>
      </c>
      <c r="B43" s="22">
        <v>3</v>
      </c>
      <c r="C43" s="3"/>
      <c r="E43" s="30" t="s">
        <v>69</v>
      </c>
      <c r="F43" s="22">
        <v>3</v>
      </c>
      <c r="G43" s="4"/>
      <c r="H43" s="16">
        <f t="shared" si="4"/>
        <v>0</v>
      </c>
      <c r="I43" s="16">
        <f t="shared" si="6"/>
        <v>0</v>
      </c>
    </row>
    <row r="44" spans="1:9" x14ac:dyDescent="0.35">
      <c r="A44" s="30" t="s">
        <v>70</v>
      </c>
      <c r="B44" s="22">
        <v>3</v>
      </c>
      <c r="C44" s="3"/>
      <c r="E44" s="30" t="s">
        <v>71</v>
      </c>
      <c r="F44" s="22">
        <v>3</v>
      </c>
      <c r="G44" s="4"/>
      <c r="H44" s="16">
        <f t="shared" si="4"/>
        <v>0</v>
      </c>
      <c r="I44" s="16">
        <f t="shared" si="6"/>
        <v>0</v>
      </c>
    </row>
    <row r="45" spans="1:9" x14ac:dyDescent="0.35">
      <c r="A45" s="30" t="s">
        <v>72</v>
      </c>
      <c r="B45" s="22">
        <v>3</v>
      </c>
      <c r="C45" s="3"/>
      <c r="E45" s="30" t="s">
        <v>73</v>
      </c>
      <c r="F45" s="22">
        <v>3</v>
      </c>
      <c r="G45" s="4"/>
      <c r="H45" s="16">
        <f t="shared" si="4"/>
        <v>0</v>
      </c>
      <c r="I45" s="16">
        <f t="shared" si="6"/>
        <v>0</v>
      </c>
    </row>
    <row r="46" spans="1:9" x14ac:dyDescent="0.35">
      <c r="A46" s="30" t="s">
        <v>74</v>
      </c>
      <c r="B46" s="22">
        <v>3</v>
      </c>
      <c r="C46" s="3"/>
      <c r="E46" s="30" t="s">
        <v>75</v>
      </c>
      <c r="F46" s="22">
        <v>3</v>
      </c>
      <c r="G46" s="4"/>
      <c r="H46" s="16">
        <f t="shared" si="4"/>
        <v>0</v>
      </c>
      <c r="I46" s="16">
        <f t="shared" si="6"/>
        <v>0</v>
      </c>
    </row>
    <row r="47" spans="1:9" x14ac:dyDescent="0.35">
      <c r="A47" s="56" t="s">
        <v>76</v>
      </c>
      <c r="E47" s="30" t="s">
        <v>77</v>
      </c>
      <c r="F47" s="22">
        <v>3</v>
      </c>
      <c r="G47" s="4"/>
      <c r="I47" s="16">
        <f t="shared" si="6"/>
        <v>0</v>
      </c>
    </row>
    <row r="48" spans="1:9" x14ac:dyDescent="0.35">
      <c r="A48" s="30" t="s">
        <v>78</v>
      </c>
      <c r="B48" s="22">
        <v>3</v>
      </c>
      <c r="C48" s="3"/>
      <c r="E48" s="30" t="s">
        <v>79</v>
      </c>
      <c r="F48" s="22">
        <v>3</v>
      </c>
      <c r="G48" s="4"/>
      <c r="H48" s="16">
        <f t="shared" si="4"/>
        <v>0</v>
      </c>
      <c r="I48" s="16">
        <f t="shared" si="6"/>
        <v>0</v>
      </c>
    </row>
    <row r="49" spans="1:10" x14ac:dyDescent="0.35">
      <c r="A49" s="61" t="s">
        <v>80</v>
      </c>
      <c r="B49" s="22">
        <v>3</v>
      </c>
      <c r="C49" s="4"/>
      <c r="E49" s="30" t="s">
        <v>81</v>
      </c>
      <c r="F49" s="22">
        <v>3</v>
      </c>
      <c r="G49" s="4"/>
      <c r="H49" s="16">
        <f t="shared" si="4"/>
        <v>0</v>
      </c>
      <c r="I49" s="16">
        <f t="shared" si="6"/>
        <v>0</v>
      </c>
    </row>
    <row r="50" spans="1:10" x14ac:dyDescent="0.35">
      <c r="A50" s="61" t="s">
        <v>82</v>
      </c>
      <c r="B50" s="22">
        <v>3</v>
      </c>
      <c r="C50" s="4"/>
      <c r="E50" s="30" t="s">
        <v>83</v>
      </c>
      <c r="F50" s="22">
        <v>3</v>
      </c>
      <c r="G50" s="4"/>
      <c r="H50" s="16">
        <f t="shared" si="4"/>
        <v>0</v>
      </c>
      <c r="I50" s="16">
        <f t="shared" si="6"/>
        <v>0</v>
      </c>
    </row>
    <row r="51" spans="1:10" x14ac:dyDescent="0.35">
      <c r="A51" s="61" t="s">
        <v>84</v>
      </c>
      <c r="B51" s="22">
        <v>3</v>
      </c>
      <c r="C51" s="4"/>
      <c r="E51" s="30" t="s">
        <v>85</v>
      </c>
      <c r="F51" s="22">
        <v>3</v>
      </c>
      <c r="G51" s="4"/>
      <c r="H51" s="16">
        <f t="shared" si="4"/>
        <v>0</v>
      </c>
      <c r="I51" s="16">
        <f t="shared" si="6"/>
        <v>0</v>
      </c>
    </row>
    <row r="52" spans="1:10" x14ac:dyDescent="0.35">
      <c r="A52" s="61" t="s">
        <v>86</v>
      </c>
      <c r="B52" s="22">
        <v>3</v>
      </c>
      <c r="C52" s="4"/>
      <c r="E52" s="30" t="s">
        <v>87</v>
      </c>
      <c r="F52" s="22">
        <v>3</v>
      </c>
      <c r="G52" s="4"/>
      <c r="H52" s="16">
        <f t="shared" si="4"/>
        <v>0</v>
      </c>
      <c r="I52" s="16">
        <f t="shared" si="6"/>
        <v>0</v>
      </c>
    </row>
    <row r="53" spans="1:10" x14ac:dyDescent="0.35">
      <c r="A53" s="61" t="s">
        <v>88</v>
      </c>
      <c r="B53" s="22">
        <v>3</v>
      </c>
      <c r="C53" s="4"/>
      <c r="E53" s="30" t="s">
        <v>89</v>
      </c>
      <c r="F53" s="22">
        <v>3</v>
      </c>
      <c r="G53" s="4"/>
      <c r="H53" s="16">
        <f t="shared" si="4"/>
        <v>0</v>
      </c>
      <c r="I53" s="16">
        <f t="shared" si="6"/>
        <v>0</v>
      </c>
    </row>
    <row r="54" spans="1:10" x14ac:dyDescent="0.35">
      <c r="A54" s="30" t="s">
        <v>90</v>
      </c>
      <c r="B54" s="22">
        <v>3</v>
      </c>
      <c r="C54" s="3"/>
      <c r="E54" s="21" t="s">
        <v>91</v>
      </c>
      <c r="F54" s="22">
        <v>3</v>
      </c>
      <c r="G54" s="4"/>
      <c r="H54" s="16">
        <f t="shared" si="4"/>
        <v>0</v>
      </c>
      <c r="I54" s="16">
        <f t="shared" si="6"/>
        <v>0</v>
      </c>
    </row>
    <row r="55" spans="1:10" x14ac:dyDescent="0.35">
      <c r="A55" s="30" t="s">
        <v>92</v>
      </c>
      <c r="B55" s="22">
        <v>3</v>
      </c>
      <c r="C55" s="3"/>
      <c r="E55" s="30" t="s">
        <v>93</v>
      </c>
      <c r="F55" s="22">
        <v>3</v>
      </c>
      <c r="G55" s="4"/>
      <c r="H55" s="16">
        <f t="shared" si="4"/>
        <v>0</v>
      </c>
      <c r="I55" s="16">
        <f t="shared" si="6"/>
        <v>0</v>
      </c>
    </row>
    <row r="56" spans="1:10" x14ac:dyDescent="0.35">
      <c r="A56" s="30" t="s">
        <v>94</v>
      </c>
      <c r="B56" s="22">
        <v>3</v>
      </c>
      <c r="C56" s="3"/>
      <c r="D56" s="16"/>
      <c r="E56" s="30" t="s">
        <v>95</v>
      </c>
      <c r="F56" s="22">
        <v>3</v>
      </c>
      <c r="G56" s="4"/>
      <c r="H56" s="16">
        <f t="shared" si="4"/>
        <v>0</v>
      </c>
      <c r="I56" s="16">
        <f t="shared" si="6"/>
        <v>0</v>
      </c>
    </row>
    <row r="57" spans="1:10" x14ac:dyDescent="0.35">
      <c r="A57" s="170" t="s">
        <v>21</v>
      </c>
      <c r="B57" s="171"/>
      <c r="C57" s="97">
        <f>SUM(C31:C56)</f>
        <v>0</v>
      </c>
      <c r="D57" s="16"/>
      <c r="E57" s="30" t="s">
        <v>96</v>
      </c>
      <c r="F57" s="22">
        <v>3</v>
      </c>
      <c r="G57" s="4"/>
      <c r="I57" s="16">
        <f t="shared" si="6"/>
        <v>0</v>
      </c>
    </row>
    <row r="58" spans="1:10" x14ac:dyDescent="0.35">
      <c r="A58" s="56" t="s">
        <v>97</v>
      </c>
      <c r="B58" s="28"/>
      <c r="C58" s="58"/>
      <c r="D58" s="16"/>
      <c r="E58" s="57" t="s">
        <v>98</v>
      </c>
    </row>
    <row r="59" spans="1:10" x14ac:dyDescent="0.35">
      <c r="A59" s="30" t="s">
        <v>99</v>
      </c>
      <c r="B59" s="22">
        <v>3</v>
      </c>
      <c r="C59" s="4"/>
      <c r="D59" s="16"/>
      <c r="E59" s="30" t="s">
        <v>100</v>
      </c>
      <c r="F59" s="22">
        <v>3</v>
      </c>
      <c r="G59" s="4"/>
      <c r="H59" s="16">
        <f t="shared" si="4"/>
        <v>0</v>
      </c>
      <c r="I59" s="16">
        <f>F59*G59</f>
        <v>0</v>
      </c>
    </row>
    <row r="60" spans="1:10" x14ac:dyDescent="0.35">
      <c r="A60" s="30" t="s">
        <v>101</v>
      </c>
      <c r="B60" s="22">
        <v>3</v>
      </c>
      <c r="C60" s="4"/>
      <c r="D60" s="16"/>
      <c r="E60" s="30" t="s">
        <v>102</v>
      </c>
      <c r="F60" s="22">
        <v>3</v>
      </c>
      <c r="G60" s="4"/>
      <c r="H60" s="16">
        <f t="shared" si="4"/>
        <v>0</v>
      </c>
      <c r="I60" s="16">
        <f t="shared" ref="I60:I62" si="7">F60*G60</f>
        <v>0</v>
      </c>
    </row>
    <row r="61" spans="1:10" x14ac:dyDescent="0.35">
      <c r="A61" s="30" t="s">
        <v>103</v>
      </c>
      <c r="B61" s="22">
        <v>3</v>
      </c>
      <c r="C61" s="4"/>
      <c r="E61" s="30" t="s">
        <v>104</v>
      </c>
      <c r="F61" s="22">
        <v>3</v>
      </c>
      <c r="G61" s="4"/>
      <c r="H61" s="16">
        <f t="shared" si="4"/>
        <v>0</v>
      </c>
      <c r="I61" s="16">
        <f t="shared" si="7"/>
        <v>0</v>
      </c>
    </row>
    <row r="62" spans="1:10" x14ac:dyDescent="0.35">
      <c r="A62" s="170" t="s">
        <v>21</v>
      </c>
      <c r="B62" s="171"/>
      <c r="C62" s="97">
        <f>SUM(C59:C61)</f>
        <v>0</v>
      </c>
      <c r="E62" s="89" t="s">
        <v>105</v>
      </c>
      <c r="F62" s="59">
        <v>3</v>
      </c>
      <c r="G62" s="11"/>
      <c r="I62" s="16">
        <f t="shared" si="7"/>
        <v>0</v>
      </c>
    </row>
    <row r="63" spans="1:10" x14ac:dyDescent="0.35">
      <c r="A63" s="162" t="s">
        <v>498</v>
      </c>
      <c r="B63" s="162"/>
      <c r="C63" s="162"/>
      <c r="E63" s="168" t="s">
        <v>21</v>
      </c>
      <c r="F63" s="169"/>
      <c r="G63" s="98">
        <f>SUM(G41:G62)</f>
        <v>0</v>
      </c>
    </row>
    <row r="64" spans="1:10" ht="14.6" x14ac:dyDescent="0.4">
      <c r="A64" s="157"/>
      <c r="B64" s="157"/>
      <c r="C64" s="157"/>
      <c r="E64" s="166" t="s">
        <v>238</v>
      </c>
      <c r="F64" s="167"/>
      <c r="G64" s="110">
        <f>C62+C57+C29+G17+G21+G29+G39+G63</f>
        <v>0</v>
      </c>
      <c r="H64" s="16" t="s">
        <v>463</v>
      </c>
      <c r="I64" s="16" t="s">
        <v>464</v>
      </c>
      <c r="J64" s="16" t="s">
        <v>462</v>
      </c>
    </row>
    <row r="65" spans="1:10" ht="14.6" x14ac:dyDescent="0.4">
      <c r="A65" s="161" t="s">
        <v>497</v>
      </c>
      <c r="B65" s="161"/>
      <c r="C65" s="161"/>
      <c r="E65" s="166" t="s">
        <v>462</v>
      </c>
      <c r="F65" s="167"/>
      <c r="G65" s="111">
        <f>J65</f>
        <v>0</v>
      </c>
      <c r="H65" s="16">
        <f>(SUM(B59:B61)+SUM(B31:B56)+SUM(B10:B28)+SUM(F41:F62)+SUM(F31:F38)+SUM(F23:F28)+SUM(F19:F20)+SUM(F11:F16))*4</f>
        <v>996</v>
      </c>
      <c r="I65" s="16">
        <f>SUM(H10:H61)+SUM(I11:I62)</f>
        <v>0</v>
      </c>
      <c r="J65" s="16">
        <f>I65/H65</f>
        <v>0</v>
      </c>
    </row>
    <row r="66" spans="1:10" x14ac:dyDescent="0.35">
      <c r="A66" s="157"/>
      <c r="B66" s="157"/>
      <c r="C66" s="157"/>
      <c r="E66" s="52" t="s">
        <v>508</v>
      </c>
    </row>
    <row r="67" spans="1:10" x14ac:dyDescent="0.35">
      <c r="A67" s="161" t="s">
        <v>496</v>
      </c>
      <c r="B67" s="161"/>
      <c r="C67" s="161"/>
      <c r="E67" s="148"/>
      <c r="F67" s="149"/>
      <c r="G67" s="150"/>
    </row>
    <row r="68" spans="1:10" x14ac:dyDescent="0.35">
      <c r="A68" s="157"/>
      <c r="B68" s="157"/>
      <c r="C68" s="157"/>
      <c r="E68" s="151"/>
      <c r="F68" s="152"/>
      <c r="G68" s="153"/>
    </row>
    <row r="69" spans="1:10" x14ac:dyDescent="0.35">
      <c r="A69" s="160" t="s">
        <v>495</v>
      </c>
      <c r="B69" s="160"/>
      <c r="C69" s="160"/>
      <c r="E69" s="151"/>
      <c r="F69" s="152"/>
      <c r="G69" s="153"/>
    </row>
    <row r="70" spans="1:10" x14ac:dyDescent="0.35">
      <c r="E70" s="151"/>
      <c r="F70" s="152"/>
      <c r="G70" s="153"/>
    </row>
    <row r="71" spans="1:10" ht="14.6" x14ac:dyDescent="0.35">
      <c r="A71" s="146"/>
      <c r="B71" s="147"/>
      <c r="C71" s="147"/>
      <c r="E71" s="151"/>
      <c r="F71" s="152"/>
      <c r="G71" s="153"/>
    </row>
    <row r="72" spans="1:10" x14ac:dyDescent="0.35">
      <c r="E72" s="154"/>
      <c r="F72" s="155"/>
      <c r="G72" s="156"/>
    </row>
    <row r="73" spans="1:10" x14ac:dyDescent="0.35">
      <c r="A73" s="23"/>
    </row>
  </sheetData>
  <sheetProtection algorithmName="SHA-512" hashValue="Jv/cqlMjN/4IXNc9w3wyPFLSXdiuBExYVtpLtsZBfoXeC2NRAa2py1BgfwG6ONbiJd8aQAiT1htP0xYfFlxJpg==" saltValue="J5lrhGcFpAXAWE4d5R2Ykg==" spinCount="100000" sheet="1" objects="1" scenarios="1" selectLockedCells="1"/>
  <mergeCells count="32">
    <mergeCell ref="E64:F64"/>
    <mergeCell ref="E65:F65"/>
    <mergeCell ref="E63:F63"/>
    <mergeCell ref="E17:F17"/>
    <mergeCell ref="A57:B57"/>
    <mergeCell ref="A62:B62"/>
    <mergeCell ref="A29:B29"/>
    <mergeCell ref="E21:F21"/>
    <mergeCell ref="E29:F29"/>
    <mergeCell ref="E39:F39"/>
    <mergeCell ref="A8:C8"/>
    <mergeCell ref="A6:C6"/>
    <mergeCell ref="A4:C4"/>
    <mergeCell ref="A1:G1"/>
    <mergeCell ref="A2:G2"/>
    <mergeCell ref="A3:C3"/>
    <mergeCell ref="A71:C71"/>
    <mergeCell ref="E67:G72"/>
    <mergeCell ref="A68:C68"/>
    <mergeCell ref="D3:G3"/>
    <mergeCell ref="D4:G4"/>
    <mergeCell ref="D5:G5"/>
    <mergeCell ref="D6:G6"/>
    <mergeCell ref="D7:G7"/>
    <mergeCell ref="A69:C69"/>
    <mergeCell ref="A67:C67"/>
    <mergeCell ref="A65:C65"/>
    <mergeCell ref="A63:C63"/>
    <mergeCell ref="A64:C64"/>
    <mergeCell ref="A66:C66"/>
    <mergeCell ref="A5:C5"/>
    <mergeCell ref="A7:C7"/>
  </mergeCells>
  <printOptions horizontalCentered="1"/>
  <pageMargins left="0.25" right="0.25" top="0.75" bottom="0.75" header="0.3" footer="0.3"/>
  <pageSetup paperSize="5" orientation="portrait" horizontalDpi="4294967295" verticalDpi="4294967295" r:id="rId1"/>
  <headerFooter>
    <oddFooter>&amp;L2021-01-21&amp;CMANDATORY ENTRY-LEVEL TRAINING MANITOBA CLASS 1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2"/>
  <sheetViews>
    <sheetView view="pageLayout" zoomScaleNormal="100" workbookViewId="0">
      <selection activeCell="B3" sqref="B3:G3"/>
    </sheetView>
  </sheetViews>
  <sheetFormatPr defaultColWidth="9.15234375" defaultRowHeight="12.9" x14ac:dyDescent="0.35"/>
  <cols>
    <col min="1" max="1" width="38.3046875" style="16" customWidth="1"/>
    <col min="2" max="2" width="6.69140625" style="16" customWidth="1"/>
    <col min="3" max="3" width="5.3046875" style="27" bestFit="1" customWidth="1"/>
    <col min="4" max="4" width="2.15234375" style="27" customWidth="1"/>
    <col min="5" max="5" width="22.3828125" style="16" customWidth="1"/>
    <col min="6" max="6" width="6.69140625" style="16" customWidth="1"/>
    <col min="7" max="7" width="6.84375" style="16" bestFit="1" customWidth="1"/>
    <col min="8" max="10" width="0" style="16" hidden="1" customWidth="1"/>
    <col min="11" max="16384" width="9.15234375" style="16"/>
  </cols>
  <sheetData>
    <row r="1" spans="1:8" ht="14.6" x14ac:dyDescent="0.4">
      <c r="A1" s="165" t="s">
        <v>442</v>
      </c>
      <c r="B1" s="165"/>
      <c r="C1" s="165"/>
      <c r="D1" s="165"/>
      <c r="E1" s="165"/>
      <c r="F1" s="165"/>
      <c r="G1" s="165"/>
    </row>
    <row r="2" spans="1:8" ht="14.6" x14ac:dyDescent="0.4">
      <c r="A2" s="165" t="s">
        <v>1</v>
      </c>
      <c r="B2" s="165"/>
      <c r="C2" s="165"/>
      <c r="D2" s="165"/>
      <c r="E2" s="165"/>
      <c r="F2" s="165"/>
      <c r="G2" s="165"/>
    </row>
    <row r="3" spans="1:8" ht="18.75" customHeight="1" x14ac:dyDescent="0.35">
      <c r="A3" s="62" t="s">
        <v>499</v>
      </c>
      <c r="B3" s="221"/>
      <c r="C3" s="221"/>
      <c r="D3" s="221"/>
      <c r="E3" s="221"/>
      <c r="F3" s="221"/>
      <c r="G3" s="221"/>
    </row>
    <row r="4" spans="1:8" ht="18.75" customHeight="1" x14ac:dyDescent="0.35">
      <c r="A4" s="62" t="s">
        <v>2</v>
      </c>
      <c r="B4" s="221"/>
      <c r="C4" s="221"/>
      <c r="D4" s="221"/>
      <c r="E4" s="221"/>
      <c r="F4" s="221"/>
      <c r="G4" s="221"/>
    </row>
    <row r="5" spans="1:8" ht="18.75" customHeight="1" x14ac:dyDescent="0.35">
      <c r="A5" s="62" t="s">
        <v>3</v>
      </c>
      <c r="B5" s="221"/>
      <c r="C5" s="221"/>
      <c r="D5" s="221"/>
      <c r="E5" s="221"/>
      <c r="F5" s="221"/>
      <c r="G5" s="221"/>
    </row>
    <row r="6" spans="1:8" ht="18.75" customHeight="1" x14ac:dyDescent="0.35">
      <c r="A6" s="62" t="s">
        <v>500</v>
      </c>
      <c r="B6" s="221"/>
      <c r="C6" s="221"/>
      <c r="D6" s="221"/>
      <c r="E6" s="221"/>
      <c r="F6" s="221"/>
      <c r="G6" s="221"/>
    </row>
    <row r="7" spans="1:8" ht="18.75" customHeight="1" x14ac:dyDescent="0.35">
      <c r="A7" s="63" t="s">
        <v>4</v>
      </c>
      <c r="B7" s="220"/>
      <c r="C7" s="220"/>
      <c r="D7" s="220"/>
      <c r="E7" s="220"/>
      <c r="F7" s="220"/>
      <c r="G7" s="220"/>
    </row>
    <row r="8" spans="1:8" ht="8.25" customHeight="1" x14ac:dyDescent="0.35"/>
    <row r="9" spans="1:8" s="18" customFormat="1" ht="21" customHeight="1" x14ac:dyDescent="0.35">
      <c r="A9" s="222" t="s">
        <v>443</v>
      </c>
      <c r="B9" s="223"/>
      <c r="C9" s="223"/>
      <c r="D9" s="223"/>
      <c r="E9" s="224"/>
      <c r="F9" s="95" t="s">
        <v>403</v>
      </c>
      <c r="G9" s="94" t="s">
        <v>514</v>
      </c>
    </row>
    <row r="10" spans="1:8" s="23" customFormat="1" x14ac:dyDescent="0.35">
      <c r="A10" s="255" t="s">
        <v>444</v>
      </c>
      <c r="B10" s="255"/>
      <c r="C10" s="255"/>
      <c r="D10" s="255"/>
      <c r="E10" s="255"/>
      <c r="F10" s="76">
        <v>4</v>
      </c>
      <c r="G10" s="13"/>
      <c r="H10" s="23">
        <f>F10*G10</f>
        <v>0</v>
      </c>
    </row>
    <row r="11" spans="1:8" s="23" customFormat="1" x14ac:dyDescent="0.35">
      <c r="A11" s="256" t="s">
        <v>445</v>
      </c>
      <c r="B11" s="256"/>
      <c r="C11" s="256"/>
      <c r="D11" s="256"/>
      <c r="E11" s="256"/>
      <c r="F11" s="38">
        <v>4</v>
      </c>
      <c r="G11" s="13"/>
      <c r="H11" s="23">
        <f t="shared" ref="H11:H24" si="0">F11*G11</f>
        <v>0</v>
      </c>
    </row>
    <row r="12" spans="1:8" s="23" customFormat="1" x14ac:dyDescent="0.35">
      <c r="A12" s="255" t="s">
        <v>446</v>
      </c>
      <c r="B12" s="255"/>
      <c r="C12" s="255"/>
      <c r="D12" s="255"/>
      <c r="E12" s="255"/>
      <c r="F12" s="76">
        <v>4</v>
      </c>
      <c r="G12" s="6"/>
      <c r="H12" s="23">
        <f t="shared" si="0"/>
        <v>0</v>
      </c>
    </row>
    <row r="13" spans="1:8" s="23" customFormat="1" x14ac:dyDescent="0.35">
      <c r="A13" s="218" t="s">
        <v>447</v>
      </c>
      <c r="B13" s="218"/>
      <c r="C13" s="218"/>
      <c r="D13" s="218"/>
      <c r="E13" s="218"/>
      <c r="F13" s="38">
        <v>4</v>
      </c>
      <c r="G13" s="13"/>
      <c r="H13" s="23">
        <f t="shared" si="0"/>
        <v>0</v>
      </c>
    </row>
    <row r="14" spans="1:8" s="23" customFormat="1" x14ac:dyDescent="0.35">
      <c r="A14" s="255" t="s">
        <v>448</v>
      </c>
      <c r="B14" s="255"/>
      <c r="C14" s="255"/>
      <c r="D14" s="255"/>
      <c r="E14" s="255"/>
      <c r="F14" s="76">
        <v>4</v>
      </c>
      <c r="G14" s="13"/>
      <c r="H14" s="23">
        <f t="shared" si="0"/>
        <v>0</v>
      </c>
    </row>
    <row r="15" spans="1:8" x14ac:dyDescent="0.35">
      <c r="A15" s="255" t="s">
        <v>449</v>
      </c>
      <c r="B15" s="255"/>
      <c r="C15" s="255"/>
      <c r="D15" s="255"/>
      <c r="E15" s="255"/>
      <c r="F15" s="38">
        <v>4</v>
      </c>
      <c r="G15" s="13"/>
      <c r="H15" s="23">
        <f t="shared" si="0"/>
        <v>0</v>
      </c>
    </row>
    <row r="16" spans="1:8" x14ac:dyDescent="0.35">
      <c r="A16" s="256" t="s">
        <v>450</v>
      </c>
      <c r="B16" s="256"/>
      <c r="C16" s="256"/>
      <c r="D16" s="256"/>
      <c r="E16" s="256"/>
      <c r="F16" s="38">
        <v>4</v>
      </c>
      <c r="G16" s="6"/>
      <c r="H16" s="23">
        <f t="shared" si="0"/>
        <v>0</v>
      </c>
    </row>
    <row r="17" spans="1:10" ht="12.75" customHeight="1" x14ac:dyDescent="0.35">
      <c r="A17" s="256" t="s">
        <v>451</v>
      </c>
      <c r="B17" s="256"/>
      <c r="C17" s="256"/>
      <c r="D17" s="256"/>
      <c r="E17" s="256"/>
      <c r="F17" s="38">
        <v>4</v>
      </c>
      <c r="G17" s="5"/>
      <c r="H17" s="23">
        <f t="shared" si="0"/>
        <v>0</v>
      </c>
    </row>
    <row r="18" spans="1:10" x14ac:dyDescent="0.35">
      <c r="A18" s="256" t="s">
        <v>452</v>
      </c>
      <c r="B18" s="256"/>
      <c r="C18" s="256"/>
      <c r="D18" s="256"/>
      <c r="E18" s="256"/>
      <c r="F18" s="38">
        <v>4</v>
      </c>
      <c r="G18" s="6"/>
      <c r="H18" s="23">
        <f t="shared" si="0"/>
        <v>0</v>
      </c>
    </row>
    <row r="19" spans="1:10" x14ac:dyDescent="0.35">
      <c r="A19" s="218" t="s">
        <v>453</v>
      </c>
      <c r="B19" s="218"/>
      <c r="C19" s="218"/>
      <c r="D19" s="218"/>
      <c r="E19" s="218"/>
      <c r="F19" s="38">
        <v>4</v>
      </c>
      <c r="G19" s="6"/>
      <c r="H19" s="23">
        <f t="shared" si="0"/>
        <v>0</v>
      </c>
    </row>
    <row r="20" spans="1:10" x14ac:dyDescent="0.35">
      <c r="A20" s="256" t="s">
        <v>454</v>
      </c>
      <c r="B20" s="256"/>
      <c r="C20" s="256"/>
      <c r="D20" s="256"/>
      <c r="E20" s="256"/>
      <c r="F20" s="38">
        <v>3</v>
      </c>
      <c r="G20" s="5"/>
      <c r="H20" s="23">
        <f t="shared" si="0"/>
        <v>0</v>
      </c>
    </row>
    <row r="21" spans="1:10" x14ac:dyDescent="0.35">
      <c r="A21" s="218" t="s">
        <v>455</v>
      </c>
      <c r="B21" s="218"/>
      <c r="C21" s="218"/>
      <c r="D21" s="218"/>
      <c r="E21" s="218"/>
      <c r="F21" s="38">
        <v>3</v>
      </c>
      <c r="G21" s="5"/>
      <c r="H21" s="23">
        <f t="shared" si="0"/>
        <v>0</v>
      </c>
    </row>
    <row r="22" spans="1:10" x14ac:dyDescent="0.35">
      <c r="A22" s="218" t="s">
        <v>456</v>
      </c>
      <c r="B22" s="218"/>
      <c r="C22" s="218"/>
      <c r="D22" s="218"/>
      <c r="E22" s="218"/>
      <c r="F22" s="38">
        <v>4</v>
      </c>
      <c r="G22" s="5"/>
      <c r="H22" s="23">
        <f t="shared" si="0"/>
        <v>0</v>
      </c>
    </row>
    <row r="23" spans="1:10" x14ac:dyDescent="0.35">
      <c r="A23" s="254" t="s">
        <v>457</v>
      </c>
      <c r="B23" s="254"/>
      <c r="C23" s="254"/>
      <c r="D23" s="254"/>
      <c r="E23" s="254"/>
      <c r="F23" s="38">
        <v>4</v>
      </c>
      <c r="G23" s="5"/>
      <c r="H23" s="23">
        <f t="shared" si="0"/>
        <v>0</v>
      </c>
    </row>
    <row r="24" spans="1:10" x14ac:dyDescent="0.35">
      <c r="A24" s="218" t="s">
        <v>458</v>
      </c>
      <c r="B24" s="218"/>
      <c r="C24" s="218"/>
      <c r="D24" s="218"/>
      <c r="E24" s="218"/>
      <c r="F24" s="38">
        <v>4</v>
      </c>
      <c r="G24" s="5"/>
      <c r="H24" s="23">
        <f t="shared" si="0"/>
        <v>0</v>
      </c>
    </row>
    <row r="25" spans="1:10" x14ac:dyDescent="0.35">
      <c r="A25" s="174" t="s">
        <v>21</v>
      </c>
      <c r="B25" s="175"/>
      <c r="C25" s="175"/>
      <c r="D25" s="175"/>
      <c r="E25" s="175"/>
      <c r="F25" s="175"/>
      <c r="G25" s="109">
        <f>SUM(G10:G24)</f>
        <v>0</v>
      </c>
    </row>
    <row r="26" spans="1:10" ht="15" customHeight="1" x14ac:dyDescent="0.35">
      <c r="C26" s="16"/>
      <c r="D26" s="16"/>
      <c r="E26" s="166" t="s">
        <v>238</v>
      </c>
      <c r="F26" s="178"/>
      <c r="G26" s="110">
        <f>G25</f>
        <v>0</v>
      </c>
      <c r="H26" s="16" t="s">
        <v>463</v>
      </c>
      <c r="I26" s="16" t="s">
        <v>464</v>
      </c>
      <c r="J26" s="16" t="s">
        <v>462</v>
      </c>
    </row>
    <row r="27" spans="1:10" x14ac:dyDescent="0.35">
      <c r="A27" s="74"/>
      <c r="B27" s="53"/>
      <c r="C27" s="53"/>
      <c r="D27" s="53"/>
      <c r="E27" s="249" t="s">
        <v>462</v>
      </c>
      <c r="F27" s="250"/>
      <c r="G27" s="111">
        <f>J27</f>
        <v>0</v>
      </c>
      <c r="H27" s="16">
        <f>(SUM(F10:F24))*4</f>
        <v>232</v>
      </c>
      <c r="I27" s="16">
        <f>SUM(H10:H24)</f>
        <v>0</v>
      </c>
      <c r="J27" s="16">
        <f>I27/H27</f>
        <v>0</v>
      </c>
    </row>
    <row r="28" spans="1:10" ht="14.6" x14ac:dyDescent="0.4">
      <c r="A28" s="161" t="s">
        <v>492</v>
      </c>
      <c r="B28" s="161"/>
      <c r="C28" s="251"/>
      <c r="D28" s="251"/>
      <c r="E28" s="251"/>
      <c r="F28" s="251"/>
      <c r="G28" s="251"/>
    </row>
    <row r="29" spans="1:10" ht="14.6" x14ac:dyDescent="0.4">
      <c r="A29" s="210"/>
      <c r="B29" s="211"/>
      <c r="C29" s="211"/>
      <c r="D29" s="211"/>
      <c r="E29" s="211"/>
      <c r="F29" s="155"/>
      <c r="G29" s="155"/>
    </row>
    <row r="30" spans="1:10" ht="14.6" x14ac:dyDescent="0.4">
      <c r="A30" s="199" t="s">
        <v>504</v>
      </c>
      <c r="B30" s="200"/>
      <c r="C30" s="200"/>
      <c r="D30" s="200"/>
      <c r="E30" s="200"/>
      <c r="F30" s="225"/>
      <c r="G30" s="225"/>
    </row>
    <row r="31" spans="1:10" ht="14.6" x14ac:dyDescent="0.4">
      <c r="A31" s="210"/>
      <c r="B31" s="211"/>
      <c r="C31" s="211"/>
      <c r="D31" s="211"/>
      <c r="E31" s="211"/>
      <c r="F31" s="155"/>
      <c r="G31" s="155"/>
      <c r="H31" s="144"/>
      <c r="I31" s="144"/>
      <c r="J31" s="144"/>
    </row>
    <row r="32" spans="1:10" ht="14.6" x14ac:dyDescent="0.4">
      <c r="A32" s="199" t="s">
        <v>501</v>
      </c>
      <c r="B32" s="200"/>
      <c r="C32" s="200"/>
      <c r="D32" s="200"/>
      <c r="E32" s="200"/>
      <c r="F32" s="225"/>
      <c r="G32" s="225"/>
      <c r="H32" s="144"/>
      <c r="I32" s="144"/>
      <c r="J32" s="144"/>
    </row>
    <row r="33" spans="1:7" ht="14.25" customHeight="1" x14ac:dyDescent="0.4">
      <c r="A33" s="210"/>
      <c r="B33" s="211"/>
      <c r="C33" s="211"/>
      <c r="D33" s="211"/>
      <c r="E33" s="211"/>
      <c r="F33" s="155"/>
      <c r="G33" s="155"/>
    </row>
    <row r="34" spans="1:7" ht="14.25" customHeight="1" x14ac:dyDescent="0.4">
      <c r="A34" s="199" t="s">
        <v>502</v>
      </c>
      <c r="B34" s="251"/>
      <c r="C34" s="251"/>
      <c r="D34" s="251"/>
      <c r="E34" s="251"/>
      <c r="F34" s="251"/>
      <c r="G34" s="251"/>
    </row>
    <row r="35" spans="1:7" ht="14.25" customHeight="1" x14ac:dyDescent="0.4">
      <c r="A35" s="252"/>
      <c r="B35" s="214"/>
      <c r="C35" s="214"/>
      <c r="D35" s="214"/>
      <c r="E35" s="214"/>
      <c r="F35" s="253"/>
      <c r="G35" s="253"/>
    </row>
    <row r="36" spans="1:7" x14ac:dyDescent="0.35">
      <c r="A36" s="241" t="s">
        <v>509</v>
      </c>
      <c r="B36" s="241"/>
      <c r="C36" s="241"/>
      <c r="D36" s="241"/>
      <c r="E36" s="241"/>
      <c r="F36" s="241"/>
      <c r="G36" s="241"/>
    </row>
    <row r="37" spans="1:7" ht="33.75" customHeight="1" x14ac:dyDescent="0.35">
      <c r="A37" s="201"/>
      <c r="B37" s="202"/>
      <c r="C37" s="202"/>
      <c r="D37" s="202"/>
      <c r="E37" s="202"/>
      <c r="F37" s="202"/>
      <c r="G37" s="203"/>
    </row>
    <row r="38" spans="1:7" x14ac:dyDescent="0.35">
      <c r="A38" s="204"/>
      <c r="B38" s="205"/>
      <c r="C38" s="205"/>
      <c r="D38" s="205"/>
      <c r="E38" s="205"/>
      <c r="F38" s="205"/>
      <c r="G38" s="206"/>
    </row>
    <row r="39" spans="1:7" x14ac:dyDescent="0.35">
      <c r="A39" s="204"/>
      <c r="B39" s="205"/>
      <c r="C39" s="205"/>
      <c r="D39" s="205"/>
      <c r="E39" s="205"/>
      <c r="F39" s="205"/>
      <c r="G39" s="206"/>
    </row>
    <row r="40" spans="1:7" x14ac:dyDescent="0.35">
      <c r="A40" s="204"/>
      <c r="B40" s="205"/>
      <c r="C40" s="205"/>
      <c r="D40" s="205"/>
      <c r="E40" s="205"/>
      <c r="F40" s="205"/>
      <c r="G40" s="206"/>
    </row>
    <row r="41" spans="1:7" x14ac:dyDescent="0.35">
      <c r="A41" s="204"/>
      <c r="B41" s="205"/>
      <c r="C41" s="205"/>
      <c r="D41" s="205"/>
      <c r="E41" s="205"/>
      <c r="F41" s="205"/>
      <c r="G41" s="206"/>
    </row>
    <row r="42" spans="1:7" x14ac:dyDescent="0.35">
      <c r="A42" s="204"/>
      <c r="B42" s="205"/>
      <c r="C42" s="205"/>
      <c r="D42" s="205"/>
      <c r="E42" s="205"/>
      <c r="F42" s="205"/>
      <c r="G42" s="206"/>
    </row>
    <row r="43" spans="1:7" ht="117.75" customHeight="1" x14ac:dyDescent="0.35">
      <c r="A43" s="207"/>
      <c r="B43" s="208"/>
      <c r="C43" s="208"/>
      <c r="D43" s="208"/>
      <c r="E43" s="208"/>
      <c r="F43" s="208"/>
      <c r="G43" s="209"/>
    </row>
    <row r="44" spans="1:7" ht="14.6" x14ac:dyDescent="0.4">
      <c r="A44" s="134"/>
      <c r="B44" s="134"/>
      <c r="C44" s="134"/>
      <c r="D44" s="134"/>
      <c r="E44" s="134"/>
      <c r="F44" s="134"/>
      <c r="G44" s="134"/>
    </row>
    <row r="45" spans="1:7" ht="14.6" x14ac:dyDescent="0.4">
      <c r="A45" s="134"/>
      <c r="B45" s="134"/>
      <c r="C45" s="134"/>
      <c r="D45" s="134"/>
      <c r="E45" s="134"/>
      <c r="F45" s="134"/>
      <c r="G45" s="134"/>
    </row>
    <row r="46" spans="1:7" ht="14.6" x14ac:dyDescent="0.4">
      <c r="A46" s="134"/>
      <c r="B46" s="134"/>
      <c r="C46" s="134"/>
      <c r="D46" s="134"/>
      <c r="E46" s="134"/>
      <c r="F46" s="134"/>
      <c r="G46" s="134"/>
    </row>
    <row r="47" spans="1:7" ht="14.6" x14ac:dyDescent="0.4">
      <c r="A47" s="134"/>
      <c r="B47" s="134"/>
      <c r="C47" s="134"/>
      <c r="D47" s="134"/>
      <c r="E47" s="134"/>
      <c r="F47" s="134"/>
      <c r="G47" s="134"/>
    </row>
    <row r="48" spans="1:7" ht="14.6" x14ac:dyDescent="0.4">
      <c r="A48" s="134"/>
      <c r="B48" s="134"/>
      <c r="C48" s="134"/>
      <c r="D48" s="134"/>
      <c r="E48" s="134"/>
      <c r="F48" s="134"/>
      <c r="G48" s="134"/>
    </row>
    <row r="49" spans="1:7" ht="14.6" x14ac:dyDescent="0.4">
      <c r="A49" s="134"/>
      <c r="B49" s="134"/>
      <c r="C49" s="134"/>
      <c r="D49" s="134"/>
      <c r="E49" s="134"/>
      <c r="F49" s="134"/>
      <c r="G49" s="134"/>
    </row>
    <row r="50" spans="1:7" ht="14.6" x14ac:dyDescent="0.4">
      <c r="A50" s="134"/>
      <c r="B50" s="134"/>
      <c r="C50" s="134"/>
      <c r="D50" s="134"/>
      <c r="E50" s="134"/>
      <c r="F50" s="134"/>
      <c r="G50" s="134"/>
    </row>
    <row r="51" spans="1:7" ht="14.6" x14ac:dyDescent="0.4">
      <c r="A51" s="134"/>
      <c r="B51" s="134"/>
      <c r="C51" s="134"/>
      <c r="D51" s="134"/>
      <c r="E51" s="134"/>
      <c r="F51" s="134"/>
      <c r="G51" s="134"/>
    </row>
    <row r="52" spans="1:7" ht="14.6" x14ac:dyDescent="0.4">
      <c r="A52" s="134"/>
      <c r="B52" s="134"/>
      <c r="C52" s="134"/>
      <c r="D52" s="134"/>
      <c r="E52" s="134"/>
      <c r="F52" s="134"/>
      <c r="G52" s="134"/>
    </row>
    <row r="53" spans="1:7" ht="14.6" x14ac:dyDescent="0.4">
      <c r="A53" s="134"/>
      <c r="B53" s="134"/>
      <c r="C53" s="134"/>
      <c r="D53" s="134"/>
      <c r="E53" s="134"/>
      <c r="F53" s="134"/>
      <c r="G53" s="134"/>
    </row>
    <row r="54" spans="1:7" ht="12.75" customHeight="1" x14ac:dyDescent="0.4">
      <c r="A54" s="134"/>
      <c r="B54" s="134"/>
      <c r="C54" s="134"/>
      <c r="D54" s="134"/>
      <c r="E54" s="134"/>
      <c r="F54" s="134"/>
      <c r="G54" s="134"/>
    </row>
    <row r="58" spans="1:7" x14ac:dyDescent="0.35">
      <c r="D58" s="16"/>
    </row>
    <row r="59" spans="1:7" x14ac:dyDescent="0.35">
      <c r="D59" s="16"/>
    </row>
    <row r="60" spans="1:7" x14ac:dyDescent="0.35">
      <c r="D60" s="16"/>
    </row>
    <row r="61" spans="1:7" x14ac:dyDescent="0.35">
      <c r="D61" s="16"/>
    </row>
    <row r="62" spans="1:7" x14ac:dyDescent="0.35">
      <c r="D62" s="16"/>
    </row>
    <row r="71" ht="16.5" customHeight="1" x14ac:dyDescent="0.35"/>
    <row r="72" ht="23.25" customHeight="1" x14ac:dyDescent="0.35"/>
  </sheetData>
  <sheetProtection algorithmName="SHA-512" hashValue="9AgZKo9O61F3T+k87JZKtKWBuKgAqtuwTsf6ODDJRemJmuzyq/3+JLPp9ahggB5rfxvjWuDiZjv2b0pm+BdxmQ==" saltValue="75QU02pW1Feva6W/eeT5Fg==" spinCount="100000" sheet="1" objects="1" scenarios="1" selectLockedCells="1"/>
  <mergeCells count="36">
    <mergeCell ref="A28:G28"/>
    <mergeCell ref="A29:G29"/>
    <mergeCell ref="A30:G30"/>
    <mergeCell ref="A32:G32"/>
    <mergeCell ref="A33:G33"/>
    <mergeCell ref="A31:G31"/>
    <mergeCell ref="A13:E13"/>
    <mergeCell ref="A18:E18"/>
    <mergeCell ref="A19:E19"/>
    <mergeCell ref="A20:E20"/>
    <mergeCell ref="B7:G7"/>
    <mergeCell ref="A14:E14"/>
    <mergeCell ref="A15:E15"/>
    <mergeCell ref="A16:E16"/>
    <mergeCell ref="A17:E17"/>
    <mergeCell ref="A1:G1"/>
    <mergeCell ref="A2:G2"/>
    <mergeCell ref="B3:G3"/>
    <mergeCell ref="B4:G4"/>
    <mergeCell ref="B5:G5"/>
    <mergeCell ref="A34:G34"/>
    <mergeCell ref="A36:G36"/>
    <mergeCell ref="A35:G35"/>
    <mergeCell ref="A37:G43"/>
    <mergeCell ref="B6:G6"/>
    <mergeCell ref="E27:F27"/>
    <mergeCell ref="A25:F25"/>
    <mergeCell ref="A22:E22"/>
    <mergeCell ref="A23:E23"/>
    <mergeCell ref="A24:E24"/>
    <mergeCell ref="E26:F26"/>
    <mergeCell ref="A21:E21"/>
    <mergeCell ref="A9:E9"/>
    <mergeCell ref="A10:E10"/>
    <mergeCell ref="A11:E11"/>
    <mergeCell ref="A12:E12"/>
  </mergeCells>
  <dataValidations disablePrompts="1" count="1">
    <dataValidation type="textLength" operator="lessThan" allowBlank="1" showInputMessage="1" showErrorMessage="1" sqref="A39:G39 A41:G41">
      <formula1>500</formula1>
    </dataValidation>
  </dataValidations>
  <printOptions horizontalCentered="1"/>
  <pageMargins left="0.25" right="0.25" top="0.75" bottom="0.75" header="0.3" footer="0.3"/>
  <pageSetup orientation="portrait" horizontalDpi="4294967295" verticalDpi="4294967295" r:id="rId1"/>
  <headerFooter>
    <oddFooter>&amp;L2021-01-21&amp;CMANDATORY ENTRY-LEVEL TRAINING MANITOBA CLASS 1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4"/>
  <sheetViews>
    <sheetView view="pageLayout" zoomScaleNormal="100" workbookViewId="0">
      <selection activeCell="D3" sqref="D3:G3"/>
    </sheetView>
  </sheetViews>
  <sheetFormatPr defaultColWidth="9.15234375" defaultRowHeight="12.75" customHeight="1" x14ac:dyDescent="0.35"/>
  <cols>
    <col min="1" max="1" width="34.53515625" style="16" customWidth="1"/>
    <col min="2" max="2" width="5.69140625" style="16" customWidth="1"/>
    <col min="3" max="3" width="5.3046875" style="27" bestFit="1" customWidth="1"/>
    <col min="4" max="4" width="1.3046875" style="27" customWidth="1"/>
    <col min="5" max="5" width="37.53515625" style="16" customWidth="1"/>
    <col min="6" max="6" width="5.69140625" style="16" customWidth="1"/>
    <col min="7" max="7" width="5.3046875" style="27" bestFit="1" customWidth="1"/>
    <col min="8" max="10" width="0" style="16" hidden="1" customWidth="1"/>
    <col min="11" max="16384" width="9.15234375" style="16"/>
  </cols>
  <sheetData>
    <row r="1" spans="1:9" ht="12.75" customHeight="1" x14ac:dyDescent="0.4">
      <c r="A1" s="165" t="s">
        <v>106</v>
      </c>
      <c r="B1" s="165"/>
      <c r="C1" s="165"/>
      <c r="D1" s="165"/>
      <c r="E1" s="165"/>
      <c r="F1" s="165"/>
      <c r="G1" s="165"/>
    </row>
    <row r="2" spans="1:9" ht="12.75" customHeight="1" x14ac:dyDescent="0.4">
      <c r="A2" s="165" t="s">
        <v>1</v>
      </c>
      <c r="B2" s="165"/>
      <c r="C2" s="165"/>
      <c r="D2" s="165"/>
      <c r="E2" s="165"/>
      <c r="F2" s="165"/>
      <c r="G2" s="165"/>
    </row>
    <row r="3" spans="1:9" ht="12.75" customHeight="1" x14ac:dyDescent="0.4">
      <c r="A3" s="163" t="s">
        <v>499</v>
      </c>
      <c r="B3" s="163"/>
      <c r="C3" s="163"/>
      <c r="D3" s="176"/>
      <c r="E3" s="176"/>
      <c r="F3" s="176"/>
      <c r="G3" s="176"/>
    </row>
    <row r="4" spans="1:9" ht="12.75" customHeight="1" x14ac:dyDescent="0.4">
      <c r="A4" s="163" t="s">
        <v>2</v>
      </c>
      <c r="B4" s="163"/>
      <c r="C4" s="163"/>
      <c r="D4" s="177"/>
      <c r="E4" s="177"/>
      <c r="F4" s="177"/>
      <c r="G4" s="177"/>
    </row>
    <row r="5" spans="1:9" ht="12.75" customHeight="1" x14ac:dyDescent="0.4">
      <c r="A5" s="163" t="s">
        <v>3</v>
      </c>
      <c r="B5" s="163"/>
      <c r="C5" s="163"/>
      <c r="D5" s="177"/>
      <c r="E5" s="177"/>
      <c r="F5" s="177"/>
      <c r="G5" s="177"/>
    </row>
    <row r="6" spans="1:9" ht="12.75" customHeight="1" x14ac:dyDescent="0.4">
      <c r="A6" s="163" t="s">
        <v>500</v>
      </c>
      <c r="B6" s="163"/>
      <c r="C6" s="163"/>
      <c r="D6" s="177"/>
      <c r="E6" s="177"/>
      <c r="F6" s="177"/>
      <c r="G6" s="177"/>
    </row>
    <row r="7" spans="1:9" ht="12.75" customHeight="1" x14ac:dyDescent="0.4">
      <c r="A7" s="163" t="s">
        <v>4</v>
      </c>
      <c r="B7" s="163"/>
      <c r="C7" s="163"/>
      <c r="D7" s="177"/>
      <c r="E7" s="177"/>
      <c r="F7" s="177"/>
      <c r="G7" s="177"/>
    </row>
    <row r="9" spans="1:9" s="18" customFormat="1" ht="24.75" customHeight="1" x14ac:dyDescent="0.35">
      <c r="A9" s="90" t="s">
        <v>107</v>
      </c>
      <c r="B9" s="92" t="s">
        <v>403</v>
      </c>
      <c r="C9" s="92" t="s">
        <v>506</v>
      </c>
      <c r="D9" s="17"/>
      <c r="E9" s="100" t="s">
        <v>108</v>
      </c>
      <c r="F9" s="92" t="s">
        <v>403</v>
      </c>
      <c r="G9" s="92" t="s">
        <v>506</v>
      </c>
    </row>
    <row r="10" spans="1:9" s="23" customFormat="1" ht="12.75" customHeight="1" x14ac:dyDescent="0.35">
      <c r="A10" s="19" t="s">
        <v>109</v>
      </c>
      <c r="B10" s="77">
        <v>3</v>
      </c>
      <c r="C10" s="2"/>
      <c r="D10" s="20"/>
      <c r="E10" s="21" t="s">
        <v>110</v>
      </c>
      <c r="F10" s="22">
        <v>3</v>
      </c>
      <c r="G10" s="3"/>
      <c r="H10" s="23">
        <f>B10*C10</f>
        <v>0</v>
      </c>
      <c r="I10" s="23">
        <f>F10*G10</f>
        <v>0</v>
      </c>
    </row>
    <row r="11" spans="1:9" s="23" customFormat="1" ht="12.75" customHeight="1" x14ac:dyDescent="0.35">
      <c r="A11" s="24" t="s">
        <v>111</v>
      </c>
      <c r="B11" s="77">
        <v>3</v>
      </c>
      <c r="C11" s="2"/>
      <c r="D11" s="20"/>
      <c r="E11" s="21" t="s">
        <v>112</v>
      </c>
      <c r="F11" s="22">
        <v>3</v>
      </c>
      <c r="G11" s="3"/>
      <c r="H11" s="23">
        <f t="shared" ref="H11:H17" si="0">B11*C11</f>
        <v>0</v>
      </c>
      <c r="I11" s="23">
        <f t="shared" ref="I11:I20" si="1">F11*G11</f>
        <v>0</v>
      </c>
    </row>
    <row r="12" spans="1:9" s="23" customFormat="1" ht="12.75" customHeight="1" x14ac:dyDescent="0.35">
      <c r="A12" s="25" t="s">
        <v>113</v>
      </c>
      <c r="B12" s="77">
        <v>3</v>
      </c>
      <c r="C12" s="1"/>
      <c r="D12" s="20"/>
      <c r="E12" s="21" t="s">
        <v>114</v>
      </c>
      <c r="F12" s="22">
        <v>3</v>
      </c>
      <c r="G12" s="3"/>
      <c r="H12" s="23">
        <f t="shared" si="0"/>
        <v>0</v>
      </c>
      <c r="I12" s="23">
        <f t="shared" si="1"/>
        <v>0</v>
      </c>
    </row>
    <row r="13" spans="1:9" s="23" customFormat="1" ht="12.75" customHeight="1" x14ac:dyDescent="0.35">
      <c r="A13" s="25" t="s">
        <v>115</v>
      </c>
      <c r="B13" s="77">
        <v>3</v>
      </c>
      <c r="C13" s="1"/>
      <c r="D13" s="20"/>
      <c r="E13" s="21" t="s">
        <v>116</v>
      </c>
      <c r="F13" s="22">
        <v>3</v>
      </c>
      <c r="G13" s="3"/>
      <c r="H13" s="23">
        <f t="shared" si="0"/>
        <v>0</v>
      </c>
      <c r="I13" s="23">
        <f t="shared" si="1"/>
        <v>0</v>
      </c>
    </row>
    <row r="14" spans="1:9" s="23" customFormat="1" ht="12.75" customHeight="1" x14ac:dyDescent="0.35">
      <c r="A14" s="24" t="s">
        <v>467</v>
      </c>
      <c r="B14" s="77">
        <v>3</v>
      </c>
      <c r="C14" s="1"/>
      <c r="D14" s="26"/>
      <c r="E14" s="21" t="s">
        <v>117</v>
      </c>
      <c r="F14" s="22">
        <v>3</v>
      </c>
      <c r="G14" s="3"/>
      <c r="H14" s="23">
        <f t="shared" si="0"/>
        <v>0</v>
      </c>
      <c r="I14" s="23">
        <f t="shared" si="1"/>
        <v>0</v>
      </c>
    </row>
    <row r="15" spans="1:9" ht="12.75" customHeight="1" x14ac:dyDescent="0.35">
      <c r="A15" s="21" t="s">
        <v>465</v>
      </c>
      <c r="B15" s="77">
        <v>3</v>
      </c>
      <c r="C15" s="2"/>
      <c r="E15" s="21" t="s">
        <v>118</v>
      </c>
      <c r="F15" s="22">
        <v>3</v>
      </c>
      <c r="G15" s="3"/>
      <c r="H15" s="23">
        <f t="shared" si="0"/>
        <v>0</v>
      </c>
      <c r="I15" s="23">
        <f t="shared" si="1"/>
        <v>0</v>
      </c>
    </row>
    <row r="16" spans="1:9" ht="12.75" customHeight="1" x14ac:dyDescent="0.35">
      <c r="A16" s="21" t="s">
        <v>119</v>
      </c>
      <c r="B16" s="77">
        <v>3</v>
      </c>
      <c r="C16" s="3"/>
      <c r="D16" s="28"/>
      <c r="E16" s="21" t="s">
        <v>484</v>
      </c>
      <c r="F16" s="22">
        <v>3</v>
      </c>
      <c r="G16" s="3"/>
      <c r="H16" s="23">
        <f t="shared" si="0"/>
        <v>0</v>
      </c>
      <c r="I16" s="23">
        <f t="shared" si="1"/>
        <v>0</v>
      </c>
    </row>
    <row r="17" spans="1:9" ht="12.75" customHeight="1" x14ac:dyDescent="0.35">
      <c r="A17" s="179" t="s">
        <v>120</v>
      </c>
      <c r="B17" s="181">
        <v>3</v>
      </c>
      <c r="C17" s="183"/>
      <c r="D17" s="29"/>
      <c r="E17" s="21" t="s">
        <v>121</v>
      </c>
      <c r="F17" s="22">
        <v>3</v>
      </c>
      <c r="G17" s="3"/>
      <c r="H17" s="23">
        <f t="shared" si="0"/>
        <v>0</v>
      </c>
      <c r="I17" s="23">
        <f t="shared" si="1"/>
        <v>0</v>
      </c>
    </row>
    <row r="18" spans="1:9" ht="12.75" customHeight="1" x14ac:dyDescent="0.35">
      <c r="A18" s="180"/>
      <c r="B18" s="182"/>
      <c r="C18" s="184"/>
      <c r="E18" s="21" t="s">
        <v>122</v>
      </c>
      <c r="F18" s="22">
        <v>3</v>
      </c>
      <c r="G18" s="3"/>
      <c r="H18" s="23">
        <f t="shared" ref="H18:H25" si="2">B19*C19</f>
        <v>0</v>
      </c>
      <c r="I18" s="23">
        <f t="shared" si="1"/>
        <v>0</v>
      </c>
    </row>
    <row r="19" spans="1:9" ht="12.75" customHeight="1" x14ac:dyDescent="0.35">
      <c r="A19" s="21" t="s">
        <v>468</v>
      </c>
      <c r="B19" s="77">
        <v>3</v>
      </c>
      <c r="C19" s="3"/>
      <c r="D19" s="28"/>
      <c r="E19" s="21" t="s">
        <v>124</v>
      </c>
      <c r="F19" s="22">
        <v>3</v>
      </c>
      <c r="G19" s="3"/>
      <c r="H19" s="23">
        <f t="shared" si="2"/>
        <v>0</v>
      </c>
      <c r="I19" s="23">
        <f t="shared" si="1"/>
        <v>0</v>
      </c>
    </row>
    <row r="20" spans="1:9" ht="12.75" customHeight="1" x14ac:dyDescent="0.35">
      <c r="A20" s="30" t="s">
        <v>123</v>
      </c>
      <c r="B20" s="77">
        <v>3</v>
      </c>
      <c r="C20" s="3"/>
      <c r="E20" s="140" t="s">
        <v>126</v>
      </c>
      <c r="F20" s="22">
        <v>3</v>
      </c>
      <c r="G20" s="3"/>
      <c r="H20" s="23">
        <f t="shared" si="2"/>
        <v>0</v>
      </c>
      <c r="I20" s="23">
        <f t="shared" si="1"/>
        <v>0</v>
      </c>
    </row>
    <row r="21" spans="1:9" ht="12.75" customHeight="1" x14ac:dyDescent="0.35">
      <c r="A21" s="21" t="s">
        <v>125</v>
      </c>
      <c r="B21" s="77">
        <v>3</v>
      </c>
      <c r="C21" s="3"/>
      <c r="D21" s="28"/>
      <c r="E21" s="170" t="s">
        <v>21</v>
      </c>
      <c r="F21" s="171"/>
      <c r="G21" s="97">
        <f>SUM(G10:G20)</f>
        <v>0</v>
      </c>
      <c r="H21" s="23">
        <f t="shared" si="2"/>
        <v>0</v>
      </c>
    </row>
    <row r="22" spans="1:9" ht="12.75" customHeight="1" x14ac:dyDescent="0.35">
      <c r="A22" s="21" t="s">
        <v>127</v>
      </c>
      <c r="B22" s="77">
        <v>3</v>
      </c>
      <c r="C22" s="3"/>
      <c r="E22" s="32" t="s">
        <v>129</v>
      </c>
      <c r="F22" s="33"/>
      <c r="G22" s="34"/>
      <c r="H22" s="23">
        <f t="shared" si="2"/>
        <v>0</v>
      </c>
    </row>
    <row r="23" spans="1:9" ht="12.75" customHeight="1" x14ac:dyDescent="0.35">
      <c r="A23" s="21" t="s">
        <v>128</v>
      </c>
      <c r="B23" s="77">
        <v>3</v>
      </c>
      <c r="C23" s="3"/>
      <c r="E23" s="21" t="s">
        <v>130</v>
      </c>
      <c r="F23" s="22">
        <v>3</v>
      </c>
      <c r="G23" s="3"/>
      <c r="H23" s="23">
        <f t="shared" si="2"/>
        <v>0</v>
      </c>
      <c r="I23" s="16">
        <f>F23*G23</f>
        <v>0</v>
      </c>
    </row>
    <row r="24" spans="1:9" ht="12.75" customHeight="1" x14ac:dyDescent="0.35">
      <c r="A24" s="35" t="s">
        <v>469</v>
      </c>
      <c r="B24" s="77">
        <v>3</v>
      </c>
      <c r="C24" s="3"/>
      <c r="E24" s="36" t="s">
        <v>131</v>
      </c>
      <c r="F24" s="22">
        <v>3</v>
      </c>
      <c r="G24" s="3"/>
      <c r="H24" s="23">
        <f t="shared" si="2"/>
        <v>0</v>
      </c>
      <c r="I24" s="16">
        <f t="shared" ref="I24:I28" si="3">F24*G24</f>
        <v>0</v>
      </c>
    </row>
    <row r="25" spans="1:9" ht="12.75" customHeight="1" x14ac:dyDescent="0.35">
      <c r="A25" s="21" t="s">
        <v>470</v>
      </c>
      <c r="B25" s="77">
        <v>3</v>
      </c>
      <c r="C25" s="3"/>
      <c r="E25" s="37" t="s">
        <v>114</v>
      </c>
      <c r="F25" s="22">
        <v>3</v>
      </c>
      <c r="G25" s="3"/>
      <c r="H25" s="23">
        <f t="shared" si="2"/>
        <v>0</v>
      </c>
      <c r="I25" s="16">
        <f t="shared" si="3"/>
        <v>0</v>
      </c>
    </row>
    <row r="26" spans="1:9" ht="12.75" customHeight="1" x14ac:dyDescent="0.35">
      <c r="A26" s="21" t="s">
        <v>132</v>
      </c>
      <c r="B26" s="22">
        <v>3</v>
      </c>
      <c r="C26" s="3"/>
      <c r="E26" s="37" t="s">
        <v>133</v>
      </c>
      <c r="F26" s="22">
        <v>3</v>
      </c>
      <c r="G26" s="3"/>
      <c r="I26" s="16">
        <f t="shared" si="3"/>
        <v>0</v>
      </c>
    </row>
    <row r="27" spans="1:9" ht="12.75" customHeight="1" x14ac:dyDescent="0.35">
      <c r="A27" s="172" t="s">
        <v>21</v>
      </c>
      <c r="B27" s="173"/>
      <c r="C27" s="99">
        <f>SUM(C10:C26)</f>
        <v>0</v>
      </c>
      <c r="E27" s="39" t="s">
        <v>126</v>
      </c>
      <c r="F27" s="22">
        <v>3</v>
      </c>
      <c r="G27" s="3"/>
      <c r="I27" s="16">
        <f t="shared" si="3"/>
        <v>0</v>
      </c>
    </row>
    <row r="28" spans="1:9" ht="12.75" customHeight="1" x14ac:dyDescent="0.35">
      <c r="A28" s="40" t="s">
        <v>134</v>
      </c>
      <c r="B28" s="41"/>
      <c r="C28" s="42"/>
      <c r="E28" s="21" t="s">
        <v>136</v>
      </c>
      <c r="F28" s="22">
        <v>3</v>
      </c>
      <c r="G28" s="3"/>
      <c r="H28" s="16">
        <f t="shared" ref="H28:H58" si="4">B29*C29</f>
        <v>0</v>
      </c>
      <c r="I28" s="16">
        <f t="shared" si="3"/>
        <v>0</v>
      </c>
    </row>
    <row r="29" spans="1:9" ht="12.75" customHeight="1" x14ac:dyDescent="0.35">
      <c r="A29" s="43" t="s">
        <v>135</v>
      </c>
      <c r="B29" s="44">
        <v>3</v>
      </c>
      <c r="C29" s="15"/>
      <c r="E29" s="172" t="s">
        <v>21</v>
      </c>
      <c r="F29" s="173"/>
      <c r="G29" s="99">
        <f>SUM(G23:G28)</f>
        <v>0</v>
      </c>
      <c r="H29" s="16">
        <f t="shared" si="4"/>
        <v>0</v>
      </c>
    </row>
    <row r="30" spans="1:9" ht="12.75" customHeight="1" x14ac:dyDescent="0.35">
      <c r="A30" s="45" t="s">
        <v>137</v>
      </c>
      <c r="B30" s="46">
        <v>3</v>
      </c>
      <c r="C30" s="5"/>
      <c r="E30" s="47" t="s">
        <v>139</v>
      </c>
      <c r="F30" s="41"/>
      <c r="G30" s="42"/>
      <c r="H30" s="16">
        <f t="shared" si="4"/>
        <v>0</v>
      </c>
    </row>
    <row r="31" spans="1:9" ht="12.75" customHeight="1" x14ac:dyDescent="0.35">
      <c r="A31" s="45" t="s">
        <v>138</v>
      </c>
      <c r="B31" s="44">
        <v>3</v>
      </c>
      <c r="C31" s="5"/>
      <c r="E31" s="21" t="s">
        <v>133</v>
      </c>
      <c r="F31" s="22">
        <v>3</v>
      </c>
      <c r="G31" s="3"/>
      <c r="H31" s="16">
        <f t="shared" si="4"/>
        <v>0</v>
      </c>
      <c r="I31" s="16">
        <f>F31*G31</f>
        <v>0</v>
      </c>
    </row>
    <row r="32" spans="1:9" ht="12.75" customHeight="1" x14ac:dyDescent="0.35">
      <c r="A32" s="45" t="s">
        <v>484</v>
      </c>
      <c r="B32" s="46">
        <v>3</v>
      </c>
      <c r="C32" s="5"/>
      <c r="E32" s="21" t="s">
        <v>112</v>
      </c>
      <c r="F32" s="22">
        <v>3</v>
      </c>
      <c r="G32" s="3"/>
      <c r="H32" s="16">
        <f t="shared" si="4"/>
        <v>0</v>
      </c>
      <c r="I32" s="16">
        <f t="shared" ref="I32:I69" si="5">F32*G32</f>
        <v>0</v>
      </c>
    </row>
    <row r="33" spans="1:9" ht="12.75" customHeight="1" x14ac:dyDescent="0.35">
      <c r="A33" s="39" t="s">
        <v>140</v>
      </c>
      <c r="B33" s="44">
        <v>3</v>
      </c>
      <c r="C33" s="133"/>
      <c r="E33" s="21" t="s">
        <v>141</v>
      </c>
      <c r="F33" s="22">
        <v>3</v>
      </c>
      <c r="G33" s="3"/>
      <c r="H33" s="16">
        <f t="shared" si="4"/>
        <v>0</v>
      </c>
      <c r="I33" s="16">
        <f t="shared" si="5"/>
        <v>0</v>
      </c>
    </row>
    <row r="34" spans="1:9" ht="12.75" customHeight="1" x14ac:dyDescent="0.35">
      <c r="A34" s="21" t="s">
        <v>483</v>
      </c>
      <c r="B34" s="46">
        <v>3</v>
      </c>
      <c r="C34" s="3"/>
      <c r="E34" s="19" t="s">
        <v>143</v>
      </c>
      <c r="F34" s="22">
        <v>3</v>
      </c>
      <c r="G34" s="3"/>
      <c r="H34" s="16">
        <f t="shared" si="4"/>
        <v>0</v>
      </c>
      <c r="I34" s="16">
        <f t="shared" si="5"/>
        <v>0</v>
      </c>
    </row>
    <row r="35" spans="1:9" ht="12.75" customHeight="1" x14ac:dyDescent="0.35">
      <c r="A35" s="48" t="s">
        <v>142</v>
      </c>
      <c r="B35" s="49"/>
      <c r="C35" s="136"/>
      <c r="E35" s="47" t="s">
        <v>144</v>
      </c>
      <c r="F35" s="41"/>
      <c r="G35" s="42"/>
      <c r="H35" s="16">
        <f t="shared" si="4"/>
        <v>0</v>
      </c>
      <c r="I35" s="16">
        <f t="shared" si="5"/>
        <v>0</v>
      </c>
    </row>
    <row r="36" spans="1:9" ht="12.75" customHeight="1" x14ac:dyDescent="0.35">
      <c r="A36" s="37" t="s">
        <v>110</v>
      </c>
      <c r="B36" s="46">
        <v>3</v>
      </c>
      <c r="C36" s="5"/>
      <c r="E36" s="21" t="s">
        <v>130</v>
      </c>
      <c r="F36" s="22">
        <v>3</v>
      </c>
      <c r="G36" s="3"/>
      <c r="H36" s="16">
        <f t="shared" si="4"/>
        <v>0</v>
      </c>
      <c r="I36" s="16">
        <f t="shared" si="5"/>
        <v>0</v>
      </c>
    </row>
    <row r="37" spans="1:9" ht="12.75" customHeight="1" x14ac:dyDescent="0.35">
      <c r="A37" s="37" t="s">
        <v>145</v>
      </c>
      <c r="B37" s="46">
        <v>3</v>
      </c>
      <c r="C37" s="5"/>
      <c r="E37" s="21" t="s">
        <v>147</v>
      </c>
      <c r="F37" s="22">
        <v>3</v>
      </c>
      <c r="G37" s="3"/>
      <c r="H37" s="16">
        <f t="shared" si="4"/>
        <v>0</v>
      </c>
      <c r="I37" s="16">
        <f t="shared" si="5"/>
        <v>0</v>
      </c>
    </row>
    <row r="38" spans="1:9" ht="12.75" customHeight="1" x14ac:dyDescent="0.35">
      <c r="A38" s="37" t="s">
        <v>146</v>
      </c>
      <c r="B38" s="46">
        <v>3</v>
      </c>
      <c r="C38" s="5"/>
      <c r="E38" s="21" t="s">
        <v>141</v>
      </c>
      <c r="F38" s="22">
        <v>3</v>
      </c>
      <c r="G38" s="3"/>
      <c r="H38" s="16">
        <f t="shared" si="4"/>
        <v>0</v>
      </c>
      <c r="I38" s="16">
        <f t="shared" si="5"/>
        <v>0</v>
      </c>
    </row>
    <row r="39" spans="1:9" ht="12.75" customHeight="1" x14ac:dyDescent="0.35">
      <c r="A39" s="37" t="s">
        <v>484</v>
      </c>
      <c r="B39" s="46">
        <v>3</v>
      </c>
      <c r="C39" s="5"/>
      <c r="E39" s="21" t="s">
        <v>143</v>
      </c>
      <c r="F39" s="22">
        <v>3</v>
      </c>
      <c r="G39" s="3"/>
      <c r="H39" s="16">
        <f t="shared" si="4"/>
        <v>0</v>
      </c>
      <c r="I39" s="16">
        <f t="shared" si="5"/>
        <v>0</v>
      </c>
    </row>
    <row r="40" spans="1:9" ht="12.75" customHeight="1" x14ac:dyDescent="0.35">
      <c r="A40" s="37" t="s">
        <v>148</v>
      </c>
      <c r="B40" s="46">
        <v>3</v>
      </c>
      <c r="C40" s="5"/>
      <c r="E40" s="47" t="s">
        <v>150</v>
      </c>
      <c r="F40" s="41"/>
      <c r="G40" s="42"/>
      <c r="H40" s="16">
        <f t="shared" si="4"/>
        <v>0</v>
      </c>
      <c r="I40" s="16">
        <f t="shared" si="5"/>
        <v>0</v>
      </c>
    </row>
    <row r="41" spans="1:9" ht="12.75" customHeight="1" x14ac:dyDescent="0.35">
      <c r="A41" s="37" t="s">
        <v>149</v>
      </c>
      <c r="B41" s="46">
        <v>3</v>
      </c>
      <c r="C41" s="5"/>
      <c r="E41" s="21" t="s">
        <v>130</v>
      </c>
      <c r="F41" s="22">
        <v>3</v>
      </c>
      <c r="G41" s="3"/>
      <c r="H41" s="16">
        <f t="shared" si="4"/>
        <v>0</v>
      </c>
      <c r="I41" s="16">
        <f t="shared" si="5"/>
        <v>0</v>
      </c>
    </row>
    <row r="42" spans="1:9" ht="12.75" customHeight="1" x14ac:dyDescent="0.35">
      <c r="A42" s="48" t="s">
        <v>151</v>
      </c>
      <c r="B42" s="49"/>
      <c r="C42" s="136"/>
      <c r="E42" s="21" t="s">
        <v>112</v>
      </c>
      <c r="F42" s="22">
        <v>3</v>
      </c>
      <c r="G42" s="3"/>
      <c r="H42" s="16">
        <f t="shared" si="4"/>
        <v>0</v>
      </c>
      <c r="I42" s="16">
        <f t="shared" si="5"/>
        <v>0</v>
      </c>
    </row>
    <row r="43" spans="1:9" ht="12.75" customHeight="1" x14ac:dyDescent="0.35">
      <c r="A43" s="37" t="s">
        <v>152</v>
      </c>
      <c r="B43" s="46">
        <v>3</v>
      </c>
      <c r="C43" s="5"/>
      <c r="E43" s="21" t="s">
        <v>153</v>
      </c>
      <c r="F43" s="22">
        <v>3</v>
      </c>
      <c r="G43" s="3"/>
      <c r="H43" s="16">
        <f t="shared" si="4"/>
        <v>0</v>
      </c>
      <c r="I43" s="16">
        <f t="shared" si="5"/>
        <v>0</v>
      </c>
    </row>
    <row r="44" spans="1:9" ht="12.75" customHeight="1" x14ac:dyDescent="0.35">
      <c r="A44" s="37" t="s">
        <v>112</v>
      </c>
      <c r="B44" s="46">
        <v>3</v>
      </c>
      <c r="C44" s="5"/>
      <c r="E44" s="21" t="s">
        <v>141</v>
      </c>
      <c r="F44" s="22">
        <v>3</v>
      </c>
      <c r="G44" s="3"/>
      <c r="H44" s="16">
        <f t="shared" si="4"/>
        <v>0</v>
      </c>
      <c r="I44" s="16">
        <f t="shared" si="5"/>
        <v>0</v>
      </c>
    </row>
    <row r="45" spans="1:9" ht="12.75" customHeight="1" x14ac:dyDescent="0.35">
      <c r="A45" s="37" t="s">
        <v>484</v>
      </c>
      <c r="B45" s="46">
        <v>3</v>
      </c>
      <c r="C45" s="5"/>
      <c r="E45" s="50" t="s">
        <v>143</v>
      </c>
      <c r="F45" s="22">
        <v>3</v>
      </c>
      <c r="G45" s="14"/>
      <c r="H45" s="16">
        <f t="shared" si="4"/>
        <v>0</v>
      </c>
      <c r="I45" s="16">
        <f t="shared" si="5"/>
        <v>0</v>
      </c>
    </row>
    <row r="46" spans="1:9" ht="12.75" customHeight="1" x14ac:dyDescent="0.35">
      <c r="A46" s="37" t="s">
        <v>154</v>
      </c>
      <c r="B46" s="46">
        <v>3</v>
      </c>
      <c r="C46" s="5"/>
      <c r="E46" s="51" t="s">
        <v>156</v>
      </c>
      <c r="F46" s="22">
        <v>3</v>
      </c>
      <c r="G46" s="14"/>
      <c r="H46" s="16">
        <f t="shared" si="4"/>
        <v>0</v>
      </c>
      <c r="I46" s="16">
        <f t="shared" si="5"/>
        <v>0</v>
      </c>
    </row>
    <row r="47" spans="1:9" ht="12.75" customHeight="1" x14ac:dyDescent="0.35">
      <c r="A47" s="37" t="s">
        <v>155</v>
      </c>
      <c r="B47" s="46">
        <v>3</v>
      </c>
      <c r="C47" s="5"/>
      <c r="E47" s="47" t="s">
        <v>157</v>
      </c>
      <c r="F47" s="41"/>
      <c r="G47" s="42"/>
      <c r="H47" s="16">
        <f t="shared" si="4"/>
        <v>0</v>
      </c>
      <c r="I47" s="16">
        <f t="shared" si="5"/>
        <v>0</v>
      </c>
    </row>
    <row r="48" spans="1:9" ht="12.75" customHeight="1" x14ac:dyDescent="0.35">
      <c r="A48" s="37" t="s">
        <v>138</v>
      </c>
      <c r="B48" s="46">
        <v>3</v>
      </c>
      <c r="C48" s="5"/>
      <c r="E48" s="21" t="s">
        <v>130</v>
      </c>
      <c r="F48" s="22">
        <v>3</v>
      </c>
      <c r="G48" s="3"/>
      <c r="H48" s="16">
        <f t="shared" si="4"/>
        <v>0</v>
      </c>
      <c r="I48" s="16">
        <f t="shared" si="5"/>
        <v>0</v>
      </c>
    </row>
    <row r="49" spans="1:9" ht="12.75" customHeight="1" x14ac:dyDescent="0.35">
      <c r="A49" s="37" t="s">
        <v>158</v>
      </c>
      <c r="B49" s="46">
        <v>3</v>
      </c>
      <c r="C49" s="5"/>
      <c r="E49" s="21" t="s">
        <v>112</v>
      </c>
      <c r="F49" s="22">
        <v>3</v>
      </c>
      <c r="G49" s="3"/>
      <c r="H49" s="16">
        <f t="shared" si="4"/>
        <v>0</v>
      </c>
      <c r="I49" s="16">
        <f t="shared" si="5"/>
        <v>0</v>
      </c>
    </row>
    <row r="50" spans="1:9" ht="12.75" customHeight="1" x14ac:dyDescent="0.35">
      <c r="A50" s="48" t="s">
        <v>159</v>
      </c>
      <c r="B50" s="49"/>
      <c r="C50" s="136"/>
      <c r="E50" s="21" t="s">
        <v>160</v>
      </c>
      <c r="F50" s="22">
        <v>3</v>
      </c>
      <c r="G50" s="3"/>
      <c r="H50" s="16">
        <f t="shared" si="4"/>
        <v>0</v>
      </c>
      <c r="I50" s="16">
        <f t="shared" si="5"/>
        <v>0</v>
      </c>
    </row>
    <row r="51" spans="1:9" ht="12.75" customHeight="1" x14ac:dyDescent="0.35">
      <c r="A51" s="37" t="s">
        <v>152</v>
      </c>
      <c r="B51" s="46">
        <v>3</v>
      </c>
      <c r="C51" s="5"/>
      <c r="E51" s="21" t="s">
        <v>161</v>
      </c>
      <c r="F51" s="22">
        <v>3</v>
      </c>
      <c r="G51" s="3"/>
      <c r="H51" s="16">
        <f t="shared" si="4"/>
        <v>0</v>
      </c>
      <c r="I51" s="16">
        <f t="shared" si="5"/>
        <v>0</v>
      </c>
    </row>
    <row r="52" spans="1:9" ht="12.75" customHeight="1" x14ac:dyDescent="0.35">
      <c r="A52" s="37" t="s">
        <v>112</v>
      </c>
      <c r="B52" s="46">
        <v>3</v>
      </c>
      <c r="C52" s="5"/>
      <c r="E52" s="21" t="s">
        <v>162</v>
      </c>
      <c r="F52" s="22">
        <v>3</v>
      </c>
      <c r="G52" s="3"/>
      <c r="H52" s="16">
        <f t="shared" si="4"/>
        <v>0</v>
      </c>
      <c r="I52" s="16">
        <f t="shared" si="5"/>
        <v>0</v>
      </c>
    </row>
    <row r="53" spans="1:9" ht="12.75" customHeight="1" x14ac:dyDescent="0.35">
      <c r="A53" s="37" t="s">
        <v>118</v>
      </c>
      <c r="B53" s="46">
        <v>3</v>
      </c>
      <c r="C53" s="5"/>
      <c r="E53" s="47" t="s">
        <v>163</v>
      </c>
      <c r="F53" s="41"/>
      <c r="G53" s="42"/>
      <c r="H53" s="16">
        <f t="shared" si="4"/>
        <v>0</v>
      </c>
      <c r="I53" s="16">
        <f t="shared" si="5"/>
        <v>0</v>
      </c>
    </row>
    <row r="54" spans="1:9" ht="12.75" customHeight="1" x14ac:dyDescent="0.35">
      <c r="A54" s="37" t="s">
        <v>466</v>
      </c>
      <c r="B54" s="46">
        <v>3</v>
      </c>
      <c r="C54" s="5"/>
      <c r="E54" s="21" t="s">
        <v>114</v>
      </c>
      <c r="F54" s="22">
        <v>3</v>
      </c>
      <c r="G54" s="3"/>
      <c r="H54" s="16">
        <f t="shared" si="4"/>
        <v>0</v>
      </c>
      <c r="I54" s="16">
        <f t="shared" si="5"/>
        <v>0</v>
      </c>
    </row>
    <row r="55" spans="1:9" ht="12.75" customHeight="1" x14ac:dyDescent="0.35">
      <c r="A55" s="37" t="s">
        <v>164</v>
      </c>
      <c r="B55" s="46">
        <v>3</v>
      </c>
      <c r="C55" s="5"/>
      <c r="E55" s="21" t="s">
        <v>165</v>
      </c>
      <c r="F55" s="22">
        <v>3</v>
      </c>
      <c r="G55" s="3"/>
      <c r="H55" s="16">
        <f t="shared" si="4"/>
        <v>0</v>
      </c>
      <c r="I55" s="16">
        <f t="shared" si="5"/>
        <v>0</v>
      </c>
    </row>
    <row r="56" spans="1:9" ht="12.75" customHeight="1" x14ac:dyDescent="0.35">
      <c r="A56" s="37" t="s">
        <v>124</v>
      </c>
      <c r="B56" s="46">
        <v>3</v>
      </c>
      <c r="C56" s="5"/>
      <c r="D56" s="16"/>
      <c r="E56" s="21" t="s">
        <v>166</v>
      </c>
      <c r="F56" s="22">
        <v>3</v>
      </c>
      <c r="G56" s="3"/>
      <c r="H56" s="16">
        <f t="shared" si="4"/>
        <v>0</v>
      </c>
      <c r="I56" s="16">
        <f t="shared" si="5"/>
        <v>0</v>
      </c>
    </row>
    <row r="57" spans="1:9" ht="12.75" customHeight="1" x14ac:dyDescent="0.35">
      <c r="A57" s="37" t="s">
        <v>485</v>
      </c>
      <c r="B57" s="46">
        <v>3</v>
      </c>
      <c r="C57" s="5"/>
      <c r="D57" s="16"/>
      <c r="E57" s="21" t="s">
        <v>168</v>
      </c>
      <c r="F57" s="22">
        <v>3</v>
      </c>
      <c r="G57" s="3"/>
      <c r="H57" s="16">
        <f t="shared" si="4"/>
        <v>0</v>
      </c>
      <c r="I57" s="16">
        <f t="shared" si="5"/>
        <v>0</v>
      </c>
    </row>
    <row r="58" spans="1:9" ht="12.75" customHeight="1" x14ac:dyDescent="0.35">
      <c r="A58" s="37" t="s">
        <v>167</v>
      </c>
      <c r="B58" s="46">
        <v>3</v>
      </c>
      <c r="C58" s="5"/>
      <c r="D58" s="16"/>
      <c r="E58" s="47" t="s">
        <v>170</v>
      </c>
      <c r="F58" s="41"/>
      <c r="G58" s="42"/>
      <c r="H58" s="16">
        <f t="shared" si="4"/>
        <v>0</v>
      </c>
      <c r="I58" s="16">
        <f t="shared" si="5"/>
        <v>0</v>
      </c>
    </row>
    <row r="59" spans="1:9" ht="12.75" customHeight="1" x14ac:dyDescent="0.35">
      <c r="A59" s="37" t="s">
        <v>169</v>
      </c>
      <c r="B59" s="46">
        <v>3</v>
      </c>
      <c r="C59" s="5"/>
      <c r="D59" s="16"/>
      <c r="E59" s="21" t="s">
        <v>135</v>
      </c>
      <c r="F59" s="22">
        <v>3</v>
      </c>
      <c r="G59" s="3"/>
      <c r="I59" s="16">
        <f t="shared" si="5"/>
        <v>0</v>
      </c>
    </row>
    <row r="60" spans="1:9" ht="12.75" customHeight="1" x14ac:dyDescent="0.35">
      <c r="A60" s="174" t="s">
        <v>21</v>
      </c>
      <c r="B60" s="175"/>
      <c r="C60" s="101">
        <f>SUM(C28:C59)</f>
        <v>0</v>
      </c>
      <c r="D60" s="16"/>
      <c r="E60" s="21" t="s">
        <v>171</v>
      </c>
      <c r="F60" s="22">
        <v>3</v>
      </c>
      <c r="G60" s="3"/>
      <c r="I60" s="16">
        <f t="shared" si="5"/>
        <v>0</v>
      </c>
    </row>
    <row r="61" spans="1:9" ht="12.75" customHeight="1" x14ac:dyDescent="0.35">
      <c r="A61" s="187" t="s">
        <v>492</v>
      </c>
      <c r="B61" s="187"/>
      <c r="C61" s="187"/>
      <c r="E61" s="21" t="s">
        <v>172</v>
      </c>
      <c r="F61" s="22">
        <v>3</v>
      </c>
      <c r="G61" s="3"/>
      <c r="I61" s="16">
        <f t="shared" si="5"/>
        <v>0</v>
      </c>
    </row>
    <row r="62" spans="1:9" ht="12.75" customHeight="1" x14ac:dyDescent="0.35">
      <c r="A62" s="188"/>
      <c r="B62" s="188"/>
      <c r="C62" s="188"/>
      <c r="E62" s="21" t="s">
        <v>173</v>
      </c>
      <c r="F62" s="22">
        <v>3</v>
      </c>
      <c r="G62" s="3"/>
      <c r="I62" s="16">
        <f t="shared" si="5"/>
        <v>0</v>
      </c>
    </row>
    <row r="63" spans="1:9" ht="12.75" customHeight="1" x14ac:dyDescent="0.35">
      <c r="A63" s="187" t="s">
        <v>493</v>
      </c>
      <c r="B63" s="187"/>
      <c r="C63" s="187"/>
      <c r="E63" s="21" t="s">
        <v>164</v>
      </c>
      <c r="F63" s="22">
        <v>3</v>
      </c>
      <c r="G63" s="3"/>
      <c r="I63" s="16">
        <f t="shared" si="5"/>
        <v>0</v>
      </c>
    </row>
    <row r="64" spans="1:9" ht="12.75" customHeight="1" x14ac:dyDescent="0.35">
      <c r="A64" s="188"/>
      <c r="B64" s="188"/>
      <c r="C64" s="188"/>
      <c r="E64" s="21" t="s">
        <v>174</v>
      </c>
      <c r="F64" s="22">
        <v>3</v>
      </c>
      <c r="G64" s="3"/>
      <c r="I64" s="16">
        <f t="shared" si="5"/>
        <v>0</v>
      </c>
    </row>
    <row r="65" spans="1:10" ht="12.75" customHeight="1" x14ac:dyDescent="0.35">
      <c r="A65" s="187" t="s">
        <v>494</v>
      </c>
      <c r="B65" s="187"/>
      <c r="C65" s="187"/>
      <c r="E65" s="21" t="s">
        <v>175</v>
      </c>
      <c r="F65" s="22">
        <v>3</v>
      </c>
      <c r="G65" s="3"/>
      <c r="I65" s="16">
        <f t="shared" si="5"/>
        <v>0</v>
      </c>
    </row>
    <row r="66" spans="1:10" ht="12.75" customHeight="1" x14ac:dyDescent="0.35">
      <c r="A66" s="188"/>
      <c r="B66" s="188"/>
      <c r="C66" s="188"/>
      <c r="E66" s="21" t="s">
        <v>176</v>
      </c>
      <c r="F66" s="22">
        <v>3</v>
      </c>
      <c r="G66" s="3"/>
      <c r="I66" s="16">
        <f t="shared" si="5"/>
        <v>0</v>
      </c>
    </row>
    <row r="67" spans="1:10" ht="12.75" customHeight="1" x14ac:dyDescent="0.35">
      <c r="A67" s="187" t="s">
        <v>495</v>
      </c>
      <c r="B67" s="187"/>
      <c r="C67" s="187"/>
      <c r="E67" s="21" t="s">
        <v>177</v>
      </c>
      <c r="F67" s="22">
        <v>3</v>
      </c>
      <c r="G67" s="3"/>
      <c r="I67" s="16">
        <f t="shared" si="5"/>
        <v>0</v>
      </c>
    </row>
    <row r="68" spans="1:10" ht="12.45" customHeight="1" x14ac:dyDescent="0.35">
      <c r="A68" s="186"/>
      <c r="B68" s="186"/>
      <c r="C68" s="186"/>
      <c r="E68" s="21" t="s">
        <v>178</v>
      </c>
      <c r="F68" s="22">
        <v>3</v>
      </c>
      <c r="G68" s="3"/>
      <c r="I68" s="16">
        <f t="shared" si="5"/>
        <v>0</v>
      </c>
    </row>
    <row r="69" spans="1:10" ht="12.75" customHeight="1" x14ac:dyDescent="0.35">
      <c r="A69" s="185" t="s">
        <v>508</v>
      </c>
      <c r="B69" s="185"/>
      <c r="C69" s="185"/>
      <c r="E69" s="21" t="s">
        <v>179</v>
      </c>
      <c r="F69" s="22">
        <v>3</v>
      </c>
      <c r="G69" s="3"/>
      <c r="I69" s="16">
        <f t="shared" si="5"/>
        <v>0</v>
      </c>
    </row>
    <row r="70" spans="1:10" ht="12.75" customHeight="1" x14ac:dyDescent="0.35">
      <c r="A70" s="189"/>
      <c r="B70" s="190"/>
      <c r="C70" s="191"/>
      <c r="E70" s="170" t="s">
        <v>21</v>
      </c>
      <c r="F70" s="171"/>
      <c r="G70" s="102">
        <f>SUM(G30:G69)</f>
        <v>0</v>
      </c>
    </row>
    <row r="71" spans="1:10" ht="12.75" customHeight="1" x14ac:dyDescent="0.35">
      <c r="A71" s="192"/>
      <c r="B71" s="193"/>
      <c r="C71" s="194"/>
      <c r="E71" s="166" t="s">
        <v>238</v>
      </c>
      <c r="F71" s="178"/>
      <c r="G71" s="103">
        <f>C60+C27+G21+G29+G70</f>
        <v>0</v>
      </c>
      <c r="H71" s="16" t="s">
        <v>463</v>
      </c>
      <c r="I71" s="16" t="s">
        <v>464</v>
      </c>
      <c r="J71" s="16" t="s">
        <v>462</v>
      </c>
    </row>
    <row r="72" spans="1:10" ht="12.75" customHeight="1" x14ac:dyDescent="0.35">
      <c r="A72" s="151"/>
      <c r="B72" s="152"/>
      <c r="C72" s="153"/>
      <c r="E72" s="166" t="s">
        <v>462</v>
      </c>
      <c r="F72" s="178"/>
      <c r="G72" s="104">
        <f>J72</f>
        <v>0</v>
      </c>
      <c r="H72" s="16">
        <f>(SUM(B29:B59)+SUM(B10:B26)+SUM(F10:F20)+SUM(F23:F28)+SUM(F31:F69))*4</f>
        <v>1140</v>
      </c>
      <c r="I72" s="16">
        <f>SUM(H10:H58)+SUM(I10:I69)</f>
        <v>0</v>
      </c>
      <c r="J72" s="16">
        <f>I72/H72</f>
        <v>0</v>
      </c>
    </row>
    <row r="73" spans="1:10" ht="12.75" customHeight="1" x14ac:dyDescent="0.35">
      <c r="A73" s="151"/>
      <c r="B73" s="152"/>
      <c r="C73" s="153"/>
    </row>
    <row r="74" spans="1:10" ht="12.75" customHeight="1" x14ac:dyDescent="0.35">
      <c r="A74" s="154"/>
      <c r="B74" s="155"/>
      <c r="C74" s="156"/>
    </row>
  </sheetData>
  <sheetProtection algorithmName="SHA-512" hashValue="OmMP0WDuyV9M0BfZayRSBc/eaeLDfg0+r8G2lmUf5aMSfwAZ0scEVkcpnoZIBhXDCNuB5tWbApBGD7LMzs2ztQ==" saltValue="UdVJyOZnN/YIcW9BQnVcUg==" spinCount="100000" sheet="1" objects="1" scenarios="1" selectLockedCells="1"/>
  <mergeCells count="32">
    <mergeCell ref="E71:F71"/>
    <mergeCell ref="A17:A18"/>
    <mergeCell ref="B17:B18"/>
    <mergeCell ref="C17:C18"/>
    <mergeCell ref="A69:C69"/>
    <mergeCell ref="A68:C68"/>
    <mergeCell ref="A67:C67"/>
    <mergeCell ref="A66:C66"/>
    <mergeCell ref="A70:C74"/>
    <mergeCell ref="E72:F72"/>
    <mergeCell ref="E29:F29"/>
    <mergeCell ref="A65:C65"/>
    <mergeCell ref="A64:C64"/>
    <mergeCell ref="A63:C63"/>
    <mergeCell ref="A62:C62"/>
    <mergeCell ref="A61:C61"/>
    <mergeCell ref="A1:G1"/>
    <mergeCell ref="A2:G2"/>
    <mergeCell ref="E70:F70"/>
    <mergeCell ref="E21:F21"/>
    <mergeCell ref="A27:B27"/>
    <mergeCell ref="A60:B60"/>
    <mergeCell ref="A7:C7"/>
    <mergeCell ref="A6:C6"/>
    <mergeCell ref="A5:C5"/>
    <mergeCell ref="D3:G3"/>
    <mergeCell ref="D4:G4"/>
    <mergeCell ref="D5:G5"/>
    <mergeCell ref="D6:G6"/>
    <mergeCell ref="D7:G7"/>
    <mergeCell ref="A4:C4"/>
    <mergeCell ref="A3:C3"/>
  </mergeCells>
  <printOptions horizontalCentered="1"/>
  <pageMargins left="0.25" right="0.25" top="0.75" bottom="0.75" header="0.3" footer="0.3"/>
  <pageSetup paperSize="5" orientation="portrait" horizontalDpi="4294967295" verticalDpi="4294967295" r:id="rId1"/>
  <headerFooter>
    <oddHeader>&amp;C&amp;G</oddHeader>
    <oddFooter>&amp;L2021-01-21&amp;CMANDATORY ENTRY-LEVEL TRAINING MANITOBA CLASS 1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8"/>
  <sheetViews>
    <sheetView view="pageLayout" zoomScaleNormal="100" workbookViewId="0">
      <selection activeCell="B4" sqref="B4:G4"/>
    </sheetView>
  </sheetViews>
  <sheetFormatPr defaultColWidth="9.15234375" defaultRowHeight="12.9" x14ac:dyDescent="0.4"/>
  <cols>
    <col min="1" max="1" width="36.84375" style="137" customWidth="1"/>
    <col min="2" max="2" width="5.69140625" style="137" customWidth="1"/>
    <col min="3" max="3" width="5.3046875" style="27" bestFit="1" customWidth="1"/>
    <col min="4" max="4" width="2.15234375" style="27" customWidth="1"/>
    <col min="5" max="5" width="32.3046875" style="137" customWidth="1"/>
    <col min="6" max="6" width="5.69140625" style="137" customWidth="1"/>
    <col min="7" max="7" width="5.3046875" style="137" bestFit="1" customWidth="1"/>
    <col min="8" max="10" width="0" style="137" hidden="1" customWidth="1"/>
    <col min="11" max="16384" width="9.15234375" style="137"/>
  </cols>
  <sheetData>
    <row r="1" spans="1:9" ht="14.6" x14ac:dyDescent="0.4">
      <c r="A1" s="197" t="s">
        <v>180</v>
      </c>
      <c r="B1" s="197"/>
      <c r="C1" s="197"/>
      <c r="D1" s="197"/>
      <c r="E1" s="197"/>
      <c r="F1" s="197"/>
      <c r="G1" s="197"/>
    </row>
    <row r="2" spans="1:9" ht="14.6" x14ac:dyDescent="0.4">
      <c r="A2" s="197" t="s">
        <v>1</v>
      </c>
      <c r="B2" s="197"/>
      <c r="C2" s="197"/>
      <c r="D2" s="197"/>
      <c r="E2" s="197"/>
      <c r="F2" s="197"/>
      <c r="G2" s="197"/>
    </row>
    <row r="3" spans="1:9" ht="14.6" x14ac:dyDescent="0.4">
      <c r="A3" s="135"/>
      <c r="B3" s="135"/>
      <c r="C3" s="135"/>
      <c r="D3" s="135"/>
      <c r="E3" s="135"/>
      <c r="F3" s="135"/>
      <c r="G3" s="135"/>
    </row>
    <row r="4" spans="1:9" x14ac:dyDescent="0.4">
      <c r="A4" s="62" t="s">
        <v>499</v>
      </c>
      <c r="B4" s="198"/>
      <c r="C4" s="198"/>
      <c r="D4" s="198"/>
      <c r="E4" s="198"/>
      <c r="F4" s="198"/>
      <c r="G4" s="198"/>
    </row>
    <row r="5" spans="1:9" x14ac:dyDescent="0.4">
      <c r="A5" s="62" t="s">
        <v>2</v>
      </c>
      <c r="B5" s="196"/>
      <c r="C5" s="196"/>
      <c r="D5" s="196"/>
      <c r="E5" s="196"/>
      <c r="F5" s="196"/>
      <c r="G5" s="196"/>
    </row>
    <row r="6" spans="1:9" x14ac:dyDescent="0.4">
      <c r="A6" s="62" t="s">
        <v>3</v>
      </c>
      <c r="B6" s="196"/>
      <c r="C6" s="196"/>
      <c r="D6" s="196"/>
      <c r="E6" s="196"/>
      <c r="F6" s="196"/>
      <c r="G6" s="196"/>
    </row>
    <row r="7" spans="1:9" x14ac:dyDescent="0.4">
      <c r="A7" s="62" t="s">
        <v>500</v>
      </c>
      <c r="B7" s="196"/>
      <c r="C7" s="196"/>
      <c r="D7" s="196"/>
      <c r="E7" s="196"/>
      <c r="F7" s="196"/>
      <c r="G7" s="196"/>
    </row>
    <row r="8" spans="1:9" x14ac:dyDescent="0.4">
      <c r="A8" s="82" t="s">
        <v>4</v>
      </c>
      <c r="B8" s="195"/>
      <c r="C8" s="195"/>
      <c r="D8" s="195"/>
      <c r="E8" s="195"/>
      <c r="F8" s="195"/>
      <c r="G8" s="195"/>
    </row>
    <row r="9" spans="1:9" ht="8.25" customHeight="1" x14ac:dyDescent="0.4"/>
    <row r="10" spans="1:9" s="83" customFormat="1" ht="24" customHeight="1" x14ac:dyDescent="0.4">
      <c r="A10" s="105" t="s">
        <v>181</v>
      </c>
      <c r="B10" s="107" t="s">
        <v>403</v>
      </c>
      <c r="C10" s="92" t="s">
        <v>510</v>
      </c>
      <c r="D10" s="81"/>
      <c r="E10" s="105" t="s">
        <v>182</v>
      </c>
      <c r="F10" s="107" t="s">
        <v>403</v>
      </c>
      <c r="G10" s="92" t="s">
        <v>507</v>
      </c>
    </row>
    <row r="11" spans="1:9" s="79" customFormat="1" x14ac:dyDescent="0.4">
      <c r="A11" s="25" t="s">
        <v>183</v>
      </c>
      <c r="B11" s="77">
        <v>3</v>
      </c>
      <c r="C11" s="2"/>
      <c r="D11" s="20"/>
      <c r="E11" s="84" t="s">
        <v>184</v>
      </c>
      <c r="F11" s="80">
        <v>3</v>
      </c>
      <c r="G11" s="3"/>
      <c r="H11" s="20">
        <f>B11*C11</f>
        <v>0</v>
      </c>
      <c r="I11" s="79">
        <f>F11*G11</f>
        <v>0</v>
      </c>
    </row>
    <row r="12" spans="1:9" s="79" customFormat="1" x14ac:dyDescent="0.4">
      <c r="A12" s="25" t="s">
        <v>59</v>
      </c>
      <c r="B12" s="77">
        <v>3</v>
      </c>
      <c r="C12" s="2"/>
      <c r="D12" s="20"/>
      <c r="E12" s="84" t="s">
        <v>99</v>
      </c>
      <c r="F12" s="80">
        <v>3</v>
      </c>
      <c r="G12" s="3"/>
      <c r="H12" s="20">
        <f t="shared" ref="H12:H18" si="0">B12*C12</f>
        <v>0</v>
      </c>
      <c r="I12" s="79">
        <f t="shared" ref="I12:I20" si="1">F12*G12</f>
        <v>0</v>
      </c>
    </row>
    <row r="13" spans="1:9" s="79" customFormat="1" x14ac:dyDescent="0.4">
      <c r="A13" s="25" t="s">
        <v>185</v>
      </c>
      <c r="B13" s="77">
        <v>3</v>
      </c>
      <c r="C13" s="2"/>
      <c r="D13" s="20"/>
      <c r="E13" s="84" t="s">
        <v>186</v>
      </c>
      <c r="F13" s="80">
        <v>3</v>
      </c>
      <c r="G13" s="3"/>
      <c r="H13" s="20">
        <f t="shared" si="0"/>
        <v>0</v>
      </c>
      <c r="I13" s="79">
        <f t="shared" si="1"/>
        <v>0</v>
      </c>
    </row>
    <row r="14" spans="1:9" s="79" customFormat="1" x14ac:dyDescent="0.4">
      <c r="A14" s="25" t="s">
        <v>187</v>
      </c>
      <c r="B14" s="77">
        <v>3</v>
      </c>
      <c r="C14" s="2"/>
      <c r="D14" s="20"/>
      <c r="E14" s="84" t="s">
        <v>188</v>
      </c>
      <c r="F14" s="80">
        <v>3</v>
      </c>
      <c r="G14" s="3"/>
      <c r="H14" s="20">
        <f t="shared" si="0"/>
        <v>0</v>
      </c>
      <c r="I14" s="79">
        <f t="shared" si="1"/>
        <v>0</v>
      </c>
    </row>
    <row r="15" spans="1:9" s="79" customFormat="1" x14ac:dyDescent="0.4">
      <c r="A15" s="25" t="s">
        <v>189</v>
      </c>
      <c r="B15" s="77">
        <v>3</v>
      </c>
      <c r="C15" s="2"/>
      <c r="D15" s="26"/>
      <c r="E15" s="84" t="s">
        <v>14</v>
      </c>
      <c r="F15" s="80">
        <v>4</v>
      </c>
      <c r="G15" s="3"/>
      <c r="H15" s="20">
        <f t="shared" si="0"/>
        <v>0</v>
      </c>
      <c r="I15" s="79">
        <f t="shared" si="1"/>
        <v>0</v>
      </c>
    </row>
    <row r="16" spans="1:9" x14ac:dyDescent="0.4">
      <c r="A16" s="25" t="s">
        <v>190</v>
      </c>
      <c r="B16" s="77">
        <v>3</v>
      </c>
      <c r="C16" s="2"/>
      <c r="E16" s="84" t="s">
        <v>191</v>
      </c>
      <c r="F16" s="80">
        <v>3</v>
      </c>
      <c r="G16" s="3"/>
      <c r="H16" s="20">
        <f t="shared" si="0"/>
        <v>0</v>
      </c>
      <c r="I16" s="79">
        <f t="shared" si="1"/>
        <v>0</v>
      </c>
    </row>
    <row r="17" spans="1:9" x14ac:dyDescent="0.4">
      <c r="A17" s="25" t="s">
        <v>192</v>
      </c>
      <c r="B17" s="77">
        <v>4</v>
      </c>
      <c r="C17" s="2"/>
      <c r="D17" s="85"/>
      <c r="E17" s="84" t="s">
        <v>193</v>
      </c>
      <c r="F17" s="80">
        <v>3</v>
      </c>
      <c r="G17" s="3"/>
      <c r="H17" s="20">
        <f t="shared" si="0"/>
        <v>0</v>
      </c>
      <c r="I17" s="79">
        <f t="shared" si="1"/>
        <v>0</v>
      </c>
    </row>
    <row r="18" spans="1:9" ht="12.75" customHeight="1" x14ac:dyDescent="0.4">
      <c r="A18" s="25" t="s">
        <v>15</v>
      </c>
      <c r="B18" s="77">
        <v>3</v>
      </c>
      <c r="C18" s="2"/>
      <c r="D18" s="86"/>
      <c r="E18" s="84" t="s">
        <v>194</v>
      </c>
      <c r="F18" s="80">
        <v>3</v>
      </c>
      <c r="G18" s="3"/>
      <c r="H18" s="20">
        <f t="shared" si="0"/>
        <v>0</v>
      </c>
      <c r="I18" s="79">
        <f t="shared" si="1"/>
        <v>0</v>
      </c>
    </row>
    <row r="19" spans="1:9" x14ac:dyDescent="0.4">
      <c r="A19" s="106" t="s">
        <v>21</v>
      </c>
      <c r="B19" s="87"/>
      <c r="C19" s="99">
        <f>SUM(C11:C18)</f>
        <v>0</v>
      </c>
      <c r="E19" s="84" t="s">
        <v>195</v>
      </c>
      <c r="F19" s="80">
        <v>3</v>
      </c>
      <c r="G19" s="3"/>
      <c r="I19" s="79">
        <f t="shared" si="1"/>
        <v>0</v>
      </c>
    </row>
    <row r="20" spans="1:9" x14ac:dyDescent="0.35">
      <c r="A20" s="40" t="s">
        <v>196</v>
      </c>
      <c r="B20" s="41"/>
      <c r="C20" s="41" t="s">
        <v>511</v>
      </c>
      <c r="D20" s="85"/>
      <c r="E20" s="84" t="s">
        <v>197</v>
      </c>
      <c r="F20" s="80">
        <v>3</v>
      </c>
      <c r="G20" s="3"/>
      <c r="I20" s="79">
        <f t="shared" si="1"/>
        <v>0</v>
      </c>
    </row>
    <row r="21" spans="1:9" x14ac:dyDescent="0.4">
      <c r="A21" s="25" t="s">
        <v>198</v>
      </c>
      <c r="B21" s="77">
        <v>3</v>
      </c>
      <c r="C21" s="2"/>
      <c r="E21" s="106" t="s">
        <v>21</v>
      </c>
      <c r="F21" s="87"/>
      <c r="G21" s="99">
        <f>SUM(G11:G20)</f>
        <v>0</v>
      </c>
      <c r="H21" s="137">
        <f>B21*C21</f>
        <v>0</v>
      </c>
    </row>
    <row r="22" spans="1:9" x14ac:dyDescent="0.35">
      <c r="A22" s="88" t="s">
        <v>199</v>
      </c>
      <c r="B22" s="77">
        <v>3</v>
      </c>
      <c r="C22" s="3"/>
      <c r="D22" s="85"/>
      <c r="E22" s="40" t="s">
        <v>200</v>
      </c>
      <c r="F22" s="41"/>
      <c r="G22" s="41" t="s">
        <v>511</v>
      </c>
      <c r="H22" s="137">
        <f t="shared" ref="H22:H49" si="2">B22*C22</f>
        <v>0</v>
      </c>
    </row>
    <row r="23" spans="1:9" x14ac:dyDescent="0.4">
      <c r="A23" s="88" t="s">
        <v>201</v>
      </c>
      <c r="B23" s="77">
        <v>3</v>
      </c>
      <c r="C23" s="3"/>
      <c r="E23" s="84" t="s">
        <v>14</v>
      </c>
      <c r="F23" s="80">
        <v>4</v>
      </c>
      <c r="G23" s="3"/>
      <c r="H23" s="137">
        <f t="shared" si="2"/>
        <v>0</v>
      </c>
      <c r="I23" s="137">
        <f>F23*G23</f>
        <v>0</v>
      </c>
    </row>
    <row r="24" spans="1:9" x14ac:dyDescent="0.4">
      <c r="A24" s="25" t="s">
        <v>202</v>
      </c>
      <c r="B24" s="77">
        <v>3</v>
      </c>
      <c r="C24" s="2"/>
      <c r="E24" s="84" t="s">
        <v>481</v>
      </c>
      <c r="F24" s="80">
        <v>3</v>
      </c>
      <c r="G24" s="3"/>
      <c r="H24" s="137">
        <f t="shared" si="2"/>
        <v>0</v>
      </c>
      <c r="I24" s="137">
        <f t="shared" ref="I24:I36" si="3">F24*G24</f>
        <v>0</v>
      </c>
    </row>
    <row r="25" spans="1:9" x14ac:dyDescent="0.4">
      <c r="A25" s="25" t="s">
        <v>194</v>
      </c>
      <c r="B25" s="77">
        <v>3</v>
      </c>
      <c r="C25" s="2"/>
      <c r="E25" s="84" t="s">
        <v>203</v>
      </c>
      <c r="F25" s="80">
        <v>3</v>
      </c>
      <c r="G25" s="3"/>
      <c r="H25" s="137">
        <f t="shared" si="2"/>
        <v>0</v>
      </c>
      <c r="I25" s="137">
        <f t="shared" si="3"/>
        <v>0</v>
      </c>
    </row>
    <row r="26" spans="1:9" x14ac:dyDescent="0.4">
      <c r="A26" s="25" t="s">
        <v>193</v>
      </c>
      <c r="B26" s="77">
        <v>3</v>
      </c>
      <c r="C26" s="2"/>
      <c r="E26" s="84" t="s">
        <v>482</v>
      </c>
      <c r="F26" s="80">
        <v>3</v>
      </c>
      <c r="G26" s="3"/>
      <c r="H26" s="137">
        <f t="shared" si="2"/>
        <v>0</v>
      </c>
      <c r="I26" s="137">
        <f t="shared" si="3"/>
        <v>0</v>
      </c>
    </row>
    <row r="27" spans="1:9" x14ac:dyDescent="0.4">
      <c r="A27" s="25" t="s">
        <v>204</v>
      </c>
      <c r="B27" s="77">
        <v>3</v>
      </c>
      <c r="C27" s="2"/>
      <c r="E27" s="84" t="s">
        <v>205</v>
      </c>
      <c r="F27" s="80">
        <v>3</v>
      </c>
      <c r="G27" s="3"/>
      <c r="H27" s="137">
        <f t="shared" si="2"/>
        <v>0</v>
      </c>
      <c r="I27" s="137">
        <f t="shared" si="3"/>
        <v>0</v>
      </c>
    </row>
    <row r="28" spans="1:9" x14ac:dyDescent="0.4">
      <c r="A28" s="25" t="s">
        <v>206</v>
      </c>
      <c r="B28" s="77">
        <v>3</v>
      </c>
      <c r="C28" s="2"/>
      <c r="E28" s="84" t="s">
        <v>480</v>
      </c>
      <c r="F28" s="80">
        <v>3</v>
      </c>
      <c r="G28" s="3"/>
      <c r="H28" s="137">
        <f t="shared" si="2"/>
        <v>0</v>
      </c>
      <c r="I28" s="137">
        <f t="shared" si="3"/>
        <v>0</v>
      </c>
    </row>
    <row r="29" spans="1:9" x14ac:dyDescent="0.4">
      <c r="A29" s="25" t="s">
        <v>207</v>
      </c>
      <c r="B29" s="77">
        <v>3</v>
      </c>
      <c r="C29" s="2"/>
      <c r="E29" s="84" t="s">
        <v>208</v>
      </c>
      <c r="F29" s="80">
        <v>3</v>
      </c>
      <c r="G29" s="3"/>
      <c r="H29" s="137">
        <f t="shared" si="2"/>
        <v>0</v>
      </c>
      <c r="I29" s="137">
        <f t="shared" si="3"/>
        <v>0</v>
      </c>
    </row>
    <row r="30" spans="1:9" x14ac:dyDescent="0.4">
      <c r="A30" s="25" t="s">
        <v>209</v>
      </c>
      <c r="B30" s="77">
        <v>3</v>
      </c>
      <c r="C30" s="2"/>
      <c r="E30" s="84" t="s">
        <v>210</v>
      </c>
      <c r="F30" s="80">
        <v>3</v>
      </c>
      <c r="G30" s="3"/>
      <c r="H30" s="137">
        <f t="shared" si="2"/>
        <v>0</v>
      </c>
      <c r="I30" s="137">
        <f t="shared" si="3"/>
        <v>0</v>
      </c>
    </row>
    <row r="31" spans="1:9" x14ac:dyDescent="0.4">
      <c r="A31" s="25" t="s">
        <v>211</v>
      </c>
      <c r="B31" s="77">
        <v>3</v>
      </c>
      <c r="C31" s="2"/>
      <c r="E31" s="84" t="s">
        <v>212</v>
      </c>
      <c r="F31" s="80">
        <v>3</v>
      </c>
      <c r="G31" s="3"/>
      <c r="H31" s="137">
        <f t="shared" si="2"/>
        <v>0</v>
      </c>
      <c r="I31" s="137">
        <f t="shared" si="3"/>
        <v>0</v>
      </c>
    </row>
    <row r="32" spans="1:9" x14ac:dyDescent="0.4">
      <c r="A32" s="25" t="s">
        <v>213</v>
      </c>
      <c r="B32" s="77">
        <v>3</v>
      </c>
      <c r="C32" s="2"/>
      <c r="E32" s="84" t="s">
        <v>10</v>
      </c>
      <c r="F32" s="80">
        <v>4</v>
      </c>
      <c r="G32" s="3"/>
      <c r="H32" s="137">
        <f t="shared" si="2"/>
        <v>0</v>
      </c>
      <c r="I32" s="137">
        <f t="shared" si="3"/>
        <v>0</v>
      </c>
    </row>
    <row r="33" spans="1:9" x14ac:dyDescent="0.4">
      <c r="A33" s="25" t="s">
        <v>94</v>
      </c>
      <c r="B33" s="77">
        <v>3</v>
      </c>
      <c r="C33" s="2"/>
      <c r="E33" s="84" t="s">
        <v>39</v>
      </c>
      <c r="F33" s="80">
        <v>4</v>
      </c>
      <c r="G33" s="3"/>
      <c r="H33" s="137">
        <f t="shared" si="2"/>
        <v>0</v>
      </c>
      <c r="I33" s="137">
        <f t="shared" si="3"/>
        <v>0</v>
      </c>
    </row>
    <row r="34" spans="1:9" x14ac:dyDescent="0.4">
      <c r="A34" s="84" t="s">
        <v>214</v>
      </c>
      <c r="B34" s="77">
        <v>3</v>
      </c>
      <c r="C34" s="3"/>
      <c r="E34" s="84" t="s">
        <v>215</v>
      </c>
      <c r="F34" s="80">
        <v>4</v>
      </c>
      <c r="G34" s="3"/>
      <c r="H34" s="137">
        <f t="shared" si="2"/>
        <v>0</v>
      </c>
      <c r="I34" s="137">
        <f t="shared" si="3"/>
        <v>0</v>
      </c>
    </row>
    <row r="35" spans="1:9" x14ac:dyDescent="0.4">
      <c r="A35" s="84" t="s">
        <v>216</v>
      </c>
      <c r="B35" s="77">
        <v>3</v>
      </c>
      <c r="C35" s="3"/>
      <c r="E35" s="84" t="s">
        <v>217</v>
      </c>
      <c r="F35" s="80">
        <v>3</v>
      </c>
      <c r="G35" s="3"/>
      <c r="H35" s="137">
        <f t="shared" si="2"/>
        <v>0</v>
      </c>
      <c r="I35" s="137">
        <f t="shared" si="3"/>
        <v>0</v>
      </c>
    </row>
    <row r="36" spans="1:9" x14ac:dyDescent="0.4">
      <c r="A36" s="84" t="s">
        <v>218</v>
      </c>
      <c r="B36" s="77">
        <v>4</v>
      </c>
      <c r="C36" s="3"/>
      <c r="E36" s="84" t="s">
        <v>66</v>
      </c>
      <c r="F36" s="80">
        <v>3</v>
      </c>
      <c r="G36" s="3"/>
      <c r="H36" s="137">
        <f t="shared" si="2"/>
        <v>0</v>
      </c>
      <c r="I36" s="137">
        <f t="shared" si="3"/>
        <v>0</v>
      </c>
    </row>
    <row r="37" spans="1:9" x14ac:dyDescent="0.4">
      <c r="A37" s="84" t="s">
        <v>219</v>
      </c>
      <c r="B37" s="77">
        <v>3</v>
      </c>
      <c r="C37" s="3"/>
      <c r="E37" s="138" t="s">
        <v>21</v>
      </c>
      <c r="F37" s="87"/>
      <c r="G37" s="99">
        <f>SUM(G23:G36)</f>
        <v>0</v>
      </c>
      <c r="H37" s="137">
        <f t="shared" si="2"/>
        <v>0</v>
      </c>
    </row>
    <row r="38" spans="1:9" x14ac:dyDescent="0.35">
      <c r="A38" s="84" t="s">
        <v>220</v>
      </c>
      <c r="B38" s="77">
        <v>3</v>
      </c>
      <c r="C38" s="3"/>
      <c r="E38" s="40" t="s">
        <v>221</v>
      </c>
      <c r="F38" s="41"/>
      <c r="G38" s="41" t="s">
        <v>511</v>
      </c>
      <c r="H38" s="137">
        <f t="shared" si="2"/>
        <v>0</v>
      </c>
    </row>
    <row r="39" spans="1:9" x14ac:dyDescent="0.4">
      <c r="A39" s="84" t="s">
        <v>66</v>
      </c>
      <c r="B39" s="80">
        <v>3</v>
      </c>
      <c r="C39" s="3"/>
      <c r="E39" s="84" t="s">
        <v>222</v>
      </c>
      <c r="F39" s="80">
        <v>4</v>
      </c>
      <c r="G39" s="3"/>
      <c r="H39" s="137">
        <f t="shared" si="2"/>
        <v>0</v>
      </c>
      <c r="I39" s="137">
        <f>F39*G39</f>
        <v>0</v>
      </c>
    </row>
    <row r="40" spans="1:9" x14ac:dyDescent="0.4">
      <c r="A40" s="84" t="s">
        <v>223</v>
      </c>
      <c r="B40" s="80">
        <v>4</v>
      </c>
      <c r="C40" s="3"/>
      <c r="E40" s="84" t="s">
        <v>224</v>
      </c>
      <c r="F40" s="80">
        <v>4</v>
      </c>
      <c r="G40" s="3"/>
      <c r="H40" s="137">
        <f t="shared" si="2"/>
        <v>0</v>
      </c>
      <c r="I40" s="137">
        <f t="shared" ref="I40:I46" si="4">F40*G40</f>
        <v>0</v>
      </c>
    </row>
    <row r="41" spans="1:9" x14ac:dyDescent="0.4">
      <c r="A41" s="84" t="s">
        <v>225</v>
      </c>
      <c r="B41" s="80">
        <v>3</v>
      </c>
      <c r="C41" s="3"/>
      <c r="E41" s="84" t="s">
        <v>226</v>
      </c>
      <c r="F41" s="80">
        <v>4</v>
      </c>
      <c r="G41" s="3"/>
      <c r="H41" s="137">
        <f t="shared" si="2"/>
        <v>0</v>
      </c>
      <c r="I41" s="137">
        <f t="shared" si="4"/>
        <v>0</v>
      </c>
    </row>
    <row r="42" spans="1:9" x14ac:dyDescent="0.4">
      <c r="A42" s="84" t="s">
        <v>227</v>
      </c>
      <c r="B42" s="80">
        <v>4</v>
      </c>
      <c r="C42" s="3"/>
      <c r="E42" s="84" t="s">
        <v>228</v>
      </c>
      <c r="F42" s="80">
        <v>3</v>
      </c>
      <c r="G42" s="3"/>
      <c r="H42" s="137">
        <f t="shared" si="2"/>
        <v>0</v>
      </c>
      <c r="I42" s="137">
        <f t="shared" si="4"/>
        <v>0</v>
      </c>
    </row>
    <row r="43" spans="1:9" x14ac:dyDescent="0.4">
      <c r="A43" s="88" t="s">
        <v>56</v>
      </c>
      <c r="B43" s="80">
        <v>4</v>
      </c>
      <c r="C43" s="3"/>
      <c r="E43" s="84" t="s">
        <v>229</v>
      </c>
      <c r="F43" s="80">
        <v>3</v>
      </c>
      <c r="G43" s="3"/>
      <c r="H43" s="137">
        <f t="shared" si="2"/>
        <v>0</v>
      </c>
      <c r="I43" s="137">
        <f t="shared" si="4"/>
        <v>0</v>
      </c>
    </row>
    <row r="44" spans="1:9" x14ac:dyDescent="0.4">
      <c r="A44" s="88" t="s">
        <v>230</v>
      </c>
      <c r="B44" s="80">
        <v>3</v>
      </c>
      <c r="C44" s="3"/>
      <c r="E44" s="84" t="s">
        <v>231</v>
      </c>
      <c r="F44" s="80">
        <v>4</v>
      </c>
      <c r="G44" s="3"/>
      <c r="H44" s="137">
        <f t="shared" si="2"/>
        <v>0</v>
      </c>
      <c r="I44" s="137">
        <f t="shared" si="4"/>
        <v>0</v>
      </c>
    </row>
    <row r="45" spans="1:9" x14ac:dyDescent="0.4">
      <c r="A45" s="84" t="s">
        <v>232</v>
      </c>
      <c r="B45" s="80">
        <v>3</v>
      </c>
      <c r="C45" s="3"/>
      <c r="E45" s="84" t="s">
        <v>233</v>
      </c>
      <c r="F45" s="80">
        <v>4</v>
      </c>
      <c r="G45" s="3"/>
      <c r="H45" s="137">
        <f t="shared" si="2"/>
        <v>0</v>
      </c>
      <c r="I45" s="137">
        <f t="shared" si="4"/>
        <v>0</v>
      </c>
    </row>
    <row r="46" spans="1:9" x14ac:dyDescent="0.4">
      <c r="A46" s="84" t="s">
        <v>234</v>
      </c>
      <c r="B46" s="80">
        <v>3</v>
      </c>
      <c r="C46" s="3"/>
      <c r="E46" s="84" t="s">
        <v>235</v>
      </c>
      <c r="F46" s="80">
        <v>4</v>
      </c>
      <c r="G46" s="3"/>
      <c r="H46" s="137">
        <f t="shared" si="2"/>
        <v>0</v>
      </c>
      <c r="I46" s="137">
        <f t="shared" si="4"/>
        <v>0</v>
      </c>
    </row>
    <row r="47" spans="1:9" ht="25.75" x14ac:dyDescent="0.4">
      <c r="A47" s="84" t="s">
        <v>236</v>
      </c>
      <c r="B47" s="80">
        <v>4</v>
      </c>
      <c r="C47" s="3"/>
      <c r="E47" s="215" t="s">
        <v>21</v>
      </c>
      <c r="F47" s="216"/>
      <c r="G47" s="108">
        <f>SUM(G39:G46)</f>
        <v>0</v>
      </c>
      <c r="H47" s="137">
        <f t="shared" si="2"/>
        <v>0</v>
      </c>
    </row>
    <row r="48" spans="1:9" ht="14.6" x14ac:dyDescent="0.4">
      <c r="A48" s="84" t="s">
        <v>60</v>
      </c>
      <c r="B48" s="80">
        <v>3</v>
      </c>
      <c r="C48" s="3"/>
      <c r="D48" s="137"/>
      <c r="E48" s="166" t="s">
        <v>238</v>
      </c>
      <c r="F48" s="217"/>
      <c r="G48" s="110">
        <f>C50+G47+G37+G21+C19</f>
        <v>0</v>
      </c>
      <c r="H48" s="137">
        <f t="shared" si="2"/>
        <v>0</v>
      </c>
    </row>
    <row r="49" spans="1:10" ht="14.6" x14ac:dyDescent="0.4">
      <c r="A49" s="84" t="s">
        <v>237</v>
      </c>
      <c r="B49" s="80">
        <v>3</v>
      </c>
      <c r="C49" s="3"/>
      <c r="D49" s="137"/>
      <c r="E49" s="166" t="s">
        <v>462</v>
      </c>
      <c r="F49" s="217"/>
      <c r="G49" s="113">
        <f>J51</f>
        <v>0</v>
      </c>
      <c r="H49" s="137">
        <f t="shared" si="2"/>
        <v>0</v>
      </c>
    </row>
    <row r="50" spans="1:10" x14ac:dyDescent="0.4">
      <c r="A50" s="138" t="s">
        <v>21</v>
      </c>
      <c r="B50" s="31"/>
      <c r="C50" s="97">
        <f>SUM(C21:C49)</f>
        <v>0</v>
      </c>
      <c r="D50" s="137"/>
      <c r="H50" s="137" t="s">
        <v>463</v>
      </c>
      <c r="I50" s="137" t="s">
        <v>464</v>
      </c>
      <c r="J50" s="137" t="s">
        <v>462</v>
      </c>
    </row>
    <row r="51" spans="1:10" x14ac:dyDescent="0.4">
      <c r="C51" s="137"/>
      <c r="D51" s="137"/>
      <c r="H51" s="137">
        <v>896</v>
      </c>
      <c r="I51" s="137">
        <f>SUM(H11:H49)+SUM(I11:I46)</f>
        <v>0</v>
      </c>
      <c r="J51" s="137">
        <f>I51/H51</f>
        <v>0</v>
      </c>
    </row>
    <row r="52" spans="1:10" ht="14.6" x14ac:dyDescent="0.4">
      <c r="A52" s="199" t="s">
        <v>492</v>
      </c>
      <c r="B52" s="200"/>
      <c r="C52" s="200"/>
      <c r="D52" s="200"/>
      <c r="E52" s="200"/>
    </row>
    <row r="53" spans="1:10" ht="14.6" x14ac:dyDescent="0.4">
      <c r="A53" s="210"/>
      <c r="B53" s="211"/>
      <c r="C53" s="211"/>
      <c r="D53" s="211"/>
      <c r="E53" s="211"/>
    </row>
    <row r="54" spans="1:10" ht="14.6" x14ac:dyDescent="0.4">
      <c r="A54" s="199" t="s">
        <v>504</v>
      </c>
      <c r="B54" s="200"/>
      <c r="C54" s="200"/>
      <c r="D54" s="200"/>
      <c r="E54" s="200"/>
    </row>
    <row r="55" spans="1:10" ht="14.6" x14ac:dyDescent="0.4">
      <c r="A55" s="212"/>
      <c r="B55" s="211"/>
      <c r="C55" s="211"/>
      <c r="D55" s="211"/>
      <c r="E55" s="211"/>
    </row>
    <row r="56" spans="1:10" ht="14.6" x14ac:dyDescent="0.4">
      <c r="A56" s="199" t="s">
        <v>501</v>
      </c>
      <c r="B56" s="200"/>
      <c r="C56" s="200"/>
      <c r="D56" s="200"/>
      <c r="E56" s="200"/>
    </row>
    <row r="57" spans="1:10" ht="14.6" x14ac:dyDescent="0.4">
      <c r="A57" s="212"/>
      <c r="B57" s="211"/>
      <c r="C57" s="211"/>
      <c r="D57" s="211"/>
      <c r="E57" s="211"/>
    </row>
    <row r="58" spans="1:10" ht="14.6" x14ac:dyDescent="0.4">
      <c r="A58" s="199" t="s">
        <v>502</v>
      </c>
      <c r="B58" s="200"/>
      <c r="C58" s="200"/>
      <c r="D58" s="200"/>
      <c r="E58" s="200"/>
    </row>
    <row r="59" spans="1:10" ht="14.6" x14ac:dyDescent="0.4">
      <c r="A59" s="213"/>
      <c r="B59" s="214"/>
      <c r="C59" s="214"/>
      <c r="D59" s="214"/>
      <c r="E59" s="214"/>
    </row>
    <row r="60" spans="1:10" x14ac:dyDescent="0.4">
      <c r="A60" s="128" t="s">
        <v>509</v>
      </c>
      <c r="C60" s="137"/>
    </row>
    <row r="61" spans="1:10" ht="1.5" customHeight="1" x14ac:dyDescent="0.4">
      <c r="B61" s="79"/>
      <c r="C61" s="79"/>
      <c r="D61" s="79"/>
      <c r="E61" s="79"/>
    </row>
    <row r="62" spans="1:10" x14ac:dyDescent="0.4">
      <c r="A62" s="201"/>
      <c r="B62" s="202"/>
      <c r="C62" s="202"/>
      <c r="D62" s="202"/>
      <c r="E62" s="202"/>
      <c r="F62" s="202"/>
      <c r="G62" s="203"/>
    </row>
    <row r="63" spans="1:10" ht="16.5" customHeight="1" x14ac:dyDescent="0.4">
      <c r="A63" s="204"/>
      <c r="B63" s="205"/>
      <c r="C63" s="205"/>
      <c r="D63" s="205"/>
      <c r="E63" s="205"/>
      <c r="F63" s="205"/>
      <c r="G63" s="206"/>
    </row>
    <row r="64" spans="1:10" ht="23.25" customHeight="1" x14ac:dyDescent="0.4">
      <c r="A64" s="204"/>
      <c r="B64" s="205"/>
      <c r="C64" s="205"/>
      <c r="D64" s="205"/>
      <c r="E64" s="205"/>
      <c r="F64" s="205"/>
      <c r="G64" s="206"/>
    </row>
    <row r="65" spans="1:7" x14ac:dyDescent="0.4">
      <c r="A65" s="204"/>
      <c r="B65" s="205"/>
      <c r="C65" s="205"/>
      <c r="D65" s="205"/>
      <c r="E65" s="205"/>
      <c r="F65" s="205"/>
      <c r="G65" s="206"/>
    </row>
    <row r="66" spans="1:7" x14ac:dyDescent="0.4">
      <c r="A66" s="204"/>
      <c r="B66" s="205"/>
      <c r="C66" s="205"/>
      <c r="D66" s="205"/>
      <c r="E66" s="205"/>
      <c r="F66" s="205"/>
      <c r="G66" s="206"/>
    </row>
    <row r="67" spans="1:7" x14ac:dyDescent="0.4">
      <c r="A67" s="204"/>
      <c r="B67" s="205"/>
      <c r="C67" s="205"/>
      <c r="D67" s="205"/>
      <c r="E67" s="205"/>
      <c r="F67" s="205"/>
      <c r="G67" s="206"/>
    </row>
    <row r="68" spans="1:7" ht="51.75" customHeight="1" x14ac:dyDescent="0.4">
      <c r="A68" s="207"/>
      <c r="B68" s="208"/>
      <c r="C68" s="208"/>
      <c r="D68" s="208"/>
      <c r="E68" s="208"/>
      <c r="F68" s="208"/>
      <c r="G68" s="209"/>
    </row>
  </sheetData>
  <sheetProtection algorithmName="SHA-512" hashValue="mHa6oDbzApY0LVsyAjt53ZAwPpn/h6GCVDwrbSExKJ0oD0ezIm+9jHxfiO/YE06I9mj6BGWyigpbJiQaWpC97A==" saltValue="RXr/tjXAnKCSc4+LnXDzJw==" spinCount="100000" sheet="1" objects="1" scenarios="1" selectLockedCells="1"/>
  <mergeCells count="19">
    <mergeCell ref="E47:F47"/>
    <mergeCell ref="E48:F48"/>
    <mergeCell ref="E49:F49"/>
    <mergeCell ref="A54:E54"/>
    <mergeCell ref="A56:E56"/>
    <mergeCell ref="A58:E58"/>
    <mergeCell ref="A62:G68"/>
    <mergeCell ref="A52:E52"/>
    <mergeCell ref="A53:E53"/>
    <mergeCell ref="A55:E55"/>
    <mergeCell ref="A57:E57"/>
    <mergeCell ref="A59:E59"/>
    <mergeCell ref="B8:G8"/>
    <mergeCell ref="B7:G7"/>
    <mergeCell ref="A1:G1"/>
    <mergeCell ref="A2:G2"/>
    <mergeCell ref="B4:G4"/>
    <mergeCell ref="B5:G5"/>
    <mergeCell ref="B6:G6"/>
  </mergeCells>
  <printOptions horizontalCentered="1"/>
  <pageMargins left="0.25" right="0.25" top="0.75" bottom="0.75" header="0.3" footer="0.3"/>
  <pageSetup paperSize="5" orientation="portrait" horizontalDpi="4294967295" verticalDpi="4294967295" r:id="rId1"/>
  <headerFooter>
    <oddFooter>&amp;L2021-01-21&amp;CMANDATORY ENTRY-LEVEL TRAINING MANITOBA CLASS 1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2"/>
  <sheetViews>
    <sheetView view="pageLayout" zoomScaleNormal="100" workbookViewId="0">
      <selection activeCell="B3" sqref="B3:G3"/>
    </sheetView>
  </sheetViews>
  <sheetFormatPr defaultColWidth="9.15234375" defaultRowHeight="12.9" x14ac:dyDescent="0.35"/>
  <cols>
    <col min="1" max="1" width="37.53515625" style="16" customWidth="1"/>
    <col min="2" max="2" width="6.69140625" style="16" customWidth="1"/>
    <col min="3" max="3" width="5.3046875" style="27" bestFit="1" customWidth="1"/>
    <col min="4" max="4" width="2.15234375" style="27" customWidth="1"/>
    <col min="5" max="5" width="20.84375" style="16" customWidth="1"/>
    <col min="6" max="6" width="6.69140625" style="16" customWidth="1"/>
    <col min="7" max="7" width="6.3046875" style="16" customWidth="1"/>
    <col min="8" max="9" width="0" style="16" hidden="1" customWidth="1"/>
    <col min="10" max="10" width="1.3828125" style="16" hidden="1" customWidth="1"/>
    <col min="11" max="16384" width="9.15234375" style="16"/>
  </cols>
  <sheetData>
    <row r="1" spans="1:8" ht="14.6" x14ac:dyDescent="0.4">
      <c r="A1" s="165" t="s">
        <v>239</v>
      </c>
      <c r="B1" s="165"/>
      <c r="C1" s="165"/>
      <c r="D1" s="165"/>
      <c r="E1" s="165"/>
      <c r="F1" s="165"/>
      <c r="G1" s="165"/>
    </row>
    <row r="2" spans="1:8" ht="14.6" x14ac:dyDescent="0.4">
      <c r="A2" s="165" t="s">
        <v>1</v>
      </c>
      <c r="B2" s="165"/>
      <c r="C2" s="165"/>
      <c r="D2" s="165"/>
      <c r="E2" s="165"/>
      <c r="F2" s="165"/>
      <c r="G2" s="165"/>
    </row>
    <row r="3" spans="1:8" x14ac:dyDescent="0.35">
      <c r="A3" s="62" t="s">
        <v>505</v>
      </c>
      <c r="B3" s="221"/>
      <c r="C3" s="221"/>
      <c r="D3" s="221"/>
      <c r="E3" s="221"/>
      <c r="F3" s="221"/>
      <c r="G3" s="221"/>
    </row>
    <row r="4" spans="1:8" x14ac:dyDescent="0.35">
      <c r="A4" s="62" t="s">
        <v>2</v>
      </c>
      <c r="B4" s="221"/>
      <c r="C4" s="221"/>
      <c r="D4" s="221"/>
      <c r="E4" s="221"/>
      <c r="F4" s="221"/>
      <c r="G4" s="221"/>
    </row>
    <row r="5" spans="1:8" x14ac:dyDescent="0.35">
      <c r="A5" s="62" t="s">
        <v>3</v>
      </c>
      <c r="B5" s="221"/>
      <c r="C5" s="221"/>
      <c r="D5" s="221"/>
      <c r="E5" s="221"/>
      <c r="F5" s="221"/>
      <c r="G5" s="221"/>
    </row>
    <row r="6" spans="1:8" x14ac:dyDescent="0.35">
      <c r="A6" s="62" t="s">
        <v>500</v>
      </c>
      <c r="B6" s="221"/>
      <c r="C6" s="221"/>
      <c r="D6" s="221"/>
      <c r="E6" s="221"/>
      <c r="F6" s="221"/>
      <c r="G6" s="221"/>
    </row>
    <row r="7" spans="1:8" x14ac:dyDescent="0.35">
      <c r="A7" s="63" t="s">
        <v>4</v>
      </c>
      <c r="B7" s="220"/>
      <c r="C7" s="220"/>
      <c r="D7" s="220"/>
      <c r="E7" s="220"/>
      <c r="F7" s="220"/>
      <c r="G7" s="220"/>
    </row>
    <row r="8" spans="1:8" ht="8.25" customHeight="1" x14ac:dyDescent="0.35"/>
    <row r="9" spans="1:8" s="18" customFormat="1" ht="21" customHeight="1" x14ac:dyDescent="0.35">
      <c r="A9" s="222" t="s">
        <v>240</v>
      </c>
      <c r="B9" s="223"/>
      <c r="C9" s="223"/>
      <c r="D9" s="223"/>
      <c r="E9" s="224"/>
      <c r="F9" s="95" t="s">
        <v>403</v>
      </c>
      <c r="G9" s="95" t="s">
        <v>507</v>
      </c>
    </row>
    <row r="10" spans="1:8" s="23" customFormat="1" x14ac:dyDescent="0.35">
      <c r="A10" s="218" t="s">
        <v>241</v>
      </c>
      <c r="B10" s="218"/>
      <c r="C10" s="218"/>
      <c r="D10" s="218"/>
      <c r="E10" s="218"/>
      <c r="F10" s="46">
        <v>4</v>
      </c>
      <c r="G10" s="6"/>
      <c r="H10" s="23">
        <f>F10*G10</f>
        <v>0</v>
      </c>
    </row>
    <row r="11" spans="1:8" s="23" customFormat="1" x14ac:dyDescent="0.35">
      <c r="A11" s="218" t="s">
        <v>242</v>
      </c>
      <c r="B11" s="218"/>
      <c r="C11" s="218"/>
      <c r="D11" s="218"/>
      <c r="E11" s="218"/>
      <c r="F11" s="46">
        <v>4</v>
      </c>
      <c r="G11" s="6"/>
      <c r="H11" s="23">
        <f t="shared" ref="H11:H19" si="0">F11*G11</f>
        <v>0</v>
      </c>
    </row>
    <row r="12" spans="1:8" s="23" customFormat="1" x14ac:dyDescent="0.35">
      <c r="A12" s="218" t="s">
        <v>243</v>
      </c>
      <c r="B12" s="218"/>
      <c r="C12" s="218"/>
      <c r="D12" s="218"/>
      <c r="E12" s="218"/>
      <c r="F12" s="46">
        <v>4</v>
      </c>
      <c r="G12" s="6"/>
      <c r="H12" s="23">
        <f t="shared" si="0"/>
        <v>0</v>
      </c>
    </row>
    <row r="13" spans="1:8" s="23" customFormat="1" x14ac:dyDescent="0.35">
      <c r="A13" s="218" t="s">
        <v>244</v>
      </c>
      <c r="B13" s="218"/>
      <c r="C13" s="218"/>
      <c r="D13" s="218"/>
      <c r="E13" s="218"/>
      <c r="F13" s="46">
        <v>3</v>
      </c>
      <c r="G13" s="6"/>
      <c r="H13" s="23">
        <f t="shared" si="0"/>
        <v>0</v>
      </c>
    </row>
    <row r="14" spans="1:8" x14ac:dyDescent="0.35">
      <c r="A14" s="218" t="s">
        <v>245</v>
      </c>
      <c r="B14" s="218"/>
      <c r="C14" s="218"/>
      <c r="D14" s="218"/>
      <c r="E14" s="218"/>
      <c r="F14" s="46">
        <v>4</v>
      </c>
      <c r="G14" s="6"/>
      <c r="H14" s="23">
        <f t="shared" si="0"/>
        <v>0</v>
      </c>
    </row>
    <row r="15" spans="1:8" x14ac:dyDescent="0.35">
      <c r="A15" s="218" t="s">
        <v>246</v>
      </c>
      <c r="B15" s="218"/>
      <c r="C15" s="218"/>
      <c r="D15" s="218"/>
      <c r="E15" s="218"/>
      <c r="F15" s="46">
        <v>4</v>
      </c>
      <c r="G15" s="6"/>
      <c r="H15" s="23">
        <f t="shared" si="0"/>
        <v>0</v>
      </c>
    </row>
    <row r="16" spans="1:8" ht="12.75" customHeight="1" x14ac:dyDescent="0.35">
      <c r="A16" s="218" t="s">
        <v>247</v>
      </c>
      <c r="B16" s="218"/>
      <c r="C16" s="218"/>
      <c r="D16" s="218"/>
      <c r="E16" s="218"/>
      <c r="F16" s="46">
        <v>4</v>
      </c>
      <c r="G16" s="6"/>
      <c r="H16" s="23">
        <f t="shared" si="0"/>
        <v>0</v>
      </c>
    </row>
    <row r="17" spans="1:10" x14ac:dyDescent="0.35">
      <c r="A17" s="218" t="s">
        <v>248</v>
      </c>
      <c r="B17" s="218"/>
      <c r="C17" s="218"/>
      <c r="D17" s="218"/>
      <c r="E17" s="218"/>
      <c r="F17" s="46">
        <v>4</v>
      </c>
      <c r="G17" s="6"/>
      <c r="H17" s="23">
        <f t="shared" si="0"/>
        <v>0</v>
      </c>
    </row>
    <row r="18" spans="1:10" x14ac:dyDescent="0.35">
      <c r="A18" s="218" t="s">
        <v>249</v>
      </c>
      <c r="B18" s="218"/>
      <c r="C18" s="218"/>
      <c r="D18" s="218"/>
      <c r="E18" s="218"/>
      <c r="F18" s="46">
        <v>3</v>
      </c>
      <c r="G18" s="6"/>
      <c r="H18" s="23">
        <f t="shared" si="0"/>
        <v>0</v>
      </c>
    </row>
    <row r="19" spans="1:10" x14ac:dyDescent="0.35">
      <c r="A19" s="218" t="s">
        <v>250</v>
      </c>
      <c r="B19" s="218"/>
      <c r="C19" s="218"/>
      <c r="D19" s="218"/>
      <c r="E19" s="218"/>
      <c r="F19" s="46">
        <v>4</v>
      </c>
      <c r="G19" s="6"/>
      <c r="H19" s="23">
        <f t="shared" si="0"/>
        <v>0</v>
      </c>
    </row>
    <row r="20" spans="1:10" x14ac:dyDescent="0.35">
      <c r="A20" s="174" t="s">
        <v>21</v>
      </c>
      <c r="B20" s="175"/>
      <c r="C20" s="175"/>
      <c r="D20" s="175"/>
      <c r="E20" s="175"/>
      <c r="F20" s="175"/>
      <c r="G20" s="109">
        <f>SUM(G10:G19)</f>
        <v>0</v>
      </c>
    </row>
    <row r="21" spans="1:10" ht="14.6" x14ac:dyDescent="0.4">
      <c r="A21" s="219"/>
      <c r="B21" s="219"/>
      <c r="C21" s="219"/>
      <c r="D21" s="219"/>
      <c r="E21" s="166" t="s">
        <v>238</v>
      </c>
      <c r="F21" s="167"/>
      <c r="G21" s="110">
        <f>SUM(G10:G19)</f>
        <v>0</v>
      </c>
      <c r="H21" s="16" t="s">
        <v>463</v>
      </c>
      <c r="I21" s="16" t="s">
        <v>464</v>
      </c>
      <c r="J21" s="16" t="s">
        <v>462</v>
      </c>
    </row>
    <row r="22" spans="1:10" x14ac:dyDescent="0.35">
      <c r="E22" s="166" t="s">
        <v>462</v>
      </c>
      <c r="F22" s="178"/>
      <c r="G22" s="111">
        <f>J22</f>
        <v>0</v>
      </c>
      <c r="H22" s="16">
        <f>(SUM(F10:F19))*4</f>
        <v>152</v>
      </c>
      <c r="I22" s="16">
        <f>SUM(H10:H19)</f>
        <v>0</v>
      </c>
      <c r="J22" s="16">
        <f>I22/H22</f>
        <v>0</v>
      </c>
    </row>
    <row r="23" spans="1:10" ht="14.6" x14ac:dyDescent="0.35">
      <c r="A23" s="199" t="s">
        <v>492</v>
      </c>
      <c r="B23" s="200"/>
      <c r="C23" s="200"/>
      <c r="D23" s="200"/>
      <c r="E23" s="200"/>
    </row>
    <row r="24" spans="1:10" ht="14.6" x14ac:dyDescent="0.35">
      <c r="A24" s="210"/>
      <c r="B24" s="211"/>
      <c r="C24" s="211"/>
      <c r="D24" s="211"/>
      <c r="E24" s="211"/>
    </row>
    <row r="25" spans="1:10" ht="12.75" customHeight="1" x14ac:dyDescent="0.35">
      <c r="A25" s="199" t="s">
        <v>504</v>
      </c>
      <c r="B25" s="200"/>
      <c r="C25" s="200"/>
      <c r="D25" s="200"/>
      <c r="E25" s="200"/>
    </row>
    <row r="26" spans="1:10" ht="14.6" x14ac:dyDescent="0.35">
      <c r="A26" s="212"/>
      <c r="B26" s="211"/>
      <c r="C26" s="211"/>
      <c r="D26" s="211"/>
      <c r="E26" s="211"/>
    </row>
    <row r="27" spans="1:10" ht="14.6" x14ac:dyDescent="0.35">
      <c r="A27" s="199" t="s">
        <v>501</v>
      </c>
      <c r="B27" s="200"/>
      <c r="C27" s="200"/>
      <c r="D27" s="200"/>
      <c r="E27" s="200"/>
    </row>
    <row r="28" spans="1:10" ht="14.6" x14ac:dyDescent="0.35">
      <c r="A28" s="212"/>
      <c r="B28" s="211"/>
      <c r="C28" s="211"/>
      <c r="D28" s="211"/>
      <c r="E28" s="211"/>
    </row>
    <row r="29" spans="1:10" ht="14.6" x14ac:dyDescent="0.35">
      <c r="A29" s="199" t="s">
        <v>502</v>
      </c>
      <c r="B29" s="200"/>
      <c r="C29" s="200"/>
      <c r="D29" s="200"/>
      <c r="E29" s="200"/>
    </row>
    <row r="30" spans="1:10" ht="14.6" x14ac:dyDescent="0.35">
      <c r="A30" s="213"/>
      <c r="B30" s="214"/>
      <c r="C30" s="214"/>
      <c r="D30" s="214"/>
      <c r="E30" s="214"/>
    </row>
    <row r="31" spans="1:10" x14ac:dyDescent="0.35">
      <c r="A31" s="128" t="s">
        <v>509</v>
      </c>
    </row>
    <row r="32" spans="1:10" ht="12.75" customHeight="1" x14ac:dyDescent="0.35">
      <c r="A32" s="148"/>
      <c r="B32" s="149"/>
      <c r="C32" s="149"/>
      <c r="D32" s="149"/>
      <c r="E32" s="149"/>
      <c r="F32" s="149"/>
      <c r="G32" s="150"/>
    </row>
    <row r="33" spans="1:7" ht="12.75" customHeight="1" x14ac:dyDescent="0.35">
      <c r="A33" s="151"/>
      <c r="B33" s="152"/>
      <c r="C33" s="152"/>
      <c r="D33" s="152"/>
      <c r="E33" s="152"/>
      <c r="F33" s="152"/>
      <c r="G33" s="153"/>
    </row>
    <row r="34" spans="1:7" ht="12.75" customHeight="1" x14ac:dyDescent="0.35">
      <c r="A34" s="151"/>
      <c r="B34" s="152"/>
      <c r="C34" s="152"/>
      <c r="D34" s="152"/>
      <c r="E34" s="152"/>
      <c r="F34" s="152"/>
      <c r="G34" s="153"/>
    </row>
    <row r="35" spans="1:7" ht="12.75" customHeight="1" x14ac:dyDescent="0.35">
      <c r="A35" s="151"/>
      <c r="B35" s="152"/>
      <c r="C35" s="152"/>
      <c r="D35" s="152"/>
      <c r="E35" s="152"/>
      <c r="F35" s="152"/>
      <c r="G35" s="153"/>
    </row>
    <row r="36" spans="1:7" ht="12.75" customHeight="1" x14ac:dyDescent="0.35">
      <c r="A36" s="151"/>
      <c r="B36" s="152"/>
      <c r="C36" s="152"/>
      <c r="D36" s="152"/>
      <c r="E36" s="152"/>
      <c r="F36" s="152"/>
      <c r="G36" s="153"/>
    </row>
    <row r="37" spans="1:7" ht="12.75" customHeight="1" x14ac:dyDescent="0.35">
      <c r="A37" s="151"/>
      <c r="B37" s="152"/>
      <c r="C37" s="152"/>
      <c r="D37" s="152"/>
      <c r="E37" s="152"/>
      <c r="F37" s="152"/>
      <c r="G37" s="153"/>
    </row>
    <row r="38" spans="1:7" ht="12.75" customHeight="1" x14ac:dyDescent="0.35">
      <c r="A38" s="151"/>
      <c r="B38" s="152"/>
      <c r="C38" s="152"/>
      <c r="D38" s="152"/>
      <c r="E38" s="152"/>
      <c r="F38" s="152"/>
      <c r="G38" s="153"/>
    </row>
    <row r="39" spans="1:7" x14ac:dyDescent="0.35">
      <c r="A39" s="151"/>
      <c r="B39" s="152"/>
      <c r="C39" s="152"/>
      <c r="D39" s="152"/>
      <c r="E39" s="152"/>
      <c r="F39" s="152"/>
      <c r="G39" s="153"/>
    </row>
    <row r="40" spans="1:7" x14ac:dyDescent="0.35">
      <c r="A40" s="151"/>
      <c r="B40" s="152"/>
      <c r="C40" s="152"/>
      <c r="D40" s="152"/>
      <c r="E40" s="152"/>
      <c r="F40" s="152"/>
      <c r="G40" s="153"/>
    </row>
    <row r="41" spans="1:7" x14ac:dyDescent="0.35">
      <c r="A41" s="151"/>
      <c r="B41" s="152"/>
      <c r="C41" s="152"/>
      <c r="D41" s="152"/>
      <c r="E41" s="152"/>
      <c r="F41" s="152"/>
      <c r="G41" s="153"/>
    </row>
    <row r="42" spans="1:7" x14ac:dyDescent="0.35">
      <c r="A42" s="151"/>
      <c r="B42" s="152"/>
      <c r="C42" s="152"/>
      <c r="D42" s="152"/>
      <c r="E42" s="152"/>
      <c r="F42" s="152"/>
      <c r="G42" s="153"/>
    </row>
    <row r="43" spans="1:7" x14ac:dyDescent="0.35">
      <c r="A43" s="151"/>
      <c r="B43" s="152"/>
      <c r="C43" s="152"/>
      <c r="D43" s="152"/>
      <c r="E43" s="152"/>
      <c r="F43" s="152"/>
      <c r="G43" s="153"/>
    </row>
    <row r="44" spans="1:7" ht="16.5" customHeight="1" x14ac:dyDescent="0.35">
      <c r="A44" s="151"/>
      <c r="B44" s="152"/>
      <c r="C44" s="152"/>
      <c r="D44" s="152"/>
      <c r="E44" s="152"/>
      <c r="F44" s="152"/>
      <c r="G44" s="153"/>
    </row>
    <row r="45" spans="1:7" ht="23.25" customHeight="1" x14ac:dyDescent="0.35">
      <c r="A45" s="151"/>
      <c r="B45" s="152"/>
      <c r="C45" s="152"/>
      <c r="D45" s="152"/>
      <c r="E45" s="152"/>
      <c r="F45" s="152"/>
      <c r="G45" s="153"/>
    </row>
    <row r="46" spans="1:7" x14ac:dyDescent="0.35">
      <c r="A46" s="151"/>
      <c r="B46" s="152"/>
      <c r="C46" s="152"/>
      <c r="D46" s="152"/>
      <c r="E46" s="152"/>
      <c r="F46" s="152"/>
      <c r="G46" s="153"/>
    </row>
    <row r="47" spans="1:7" x14ac:dyDescent="0.35">
      <c r="A47" s="151"/>
      <c r="B47" s="152"/>
      <c r="C47" s="152"/>
      <c r="D47" s="152"/>
      <c r="E47" s="152"/>
      <c r="F47" s="152"/>
      <c r="G47" s="153"/>
    </row>
    <row r="48" spans="1:7" x14ac:dyDescent="0.35">
      <c r="A48" s="151"/>
      <c r="B48" s="152"/>
      <c r="C48" s="152"/>
      <c r="D48" s="152"/>
      <c r="E48" s="152"/>
      <c r="F48" s="152"/>
      <c r="G48" s="153"/>
    </row>
    <row r="49" spans="1:7" x14ac:dyDescent="0.35">
      <c r="A49" s="151"/>
      <c r="B49" s="152"/>
      <c r="C49" s="152"/>
      <c r="D49" s="152"/>
      <c r="E49" s="152"/>
      <c r="F49" s="152"/>
      <c r="G49" s="153"/>
    </row>
    <row r="50" spans="1:7" x14ac:dyDescent="0.35">
      <c r="A50" s="151"/>
      <c r="B50" s="152"/>
      <c r="C50" s="152"/>
      <c r="D50" s="152"/>
      <c r="E50" s="152"/>
      <c r="F50" s="152"/>
      <c r="G50" s="153"/>
    </row>
    <row r="51" spans="1:7" x14ac:dyDescent="0.35">
      <c r="A51" s="151"/>
      <c r="B51" s="152"/>
      <c r="C51" s="152"/>
      <c r="D51" s="152"/>
      <c r="E51" s="152"/>
      <c r="F51" s="152"/>
      <c r="G51" s="153"/>
    </row>
    <row r="52" spans="1:7" x14ac:dyDescent="0.35">
      <c r="A52" s="151"/>
      <c r="B52" s="152"/>
      <c r="C52" s="152"/>
      <c r="D52" s="152"/>
      <c r="E52" s="152"/>
      <c r="F52" s="152"/>
      <c r="G52" s="153"/>
    </row>
    <row r="53" spans="1:7" x14ac:dyDescent="0.35">
      <c r="A53" s="151"/>
      <c r="B53" s="152"/>
      <c r="C53" s="152"/>
      <c r="D53" s="152"/>
      <c r="E53" s="152"/>
      <c r="F53" s="152"/>
      <c r="G53" s="153"/>
    </row>
    <row r="54" spans="1:7" x14ac:dyDescent="0.35">
      <c r="A54" s="151"/>
      <c r="B54" s="152"/>
      <c r="C54" s="152"/>
      <c r="D54" s="152"/>
      <c r="E54" s="152"/>
      <c r="F54" s="152"/>
      <c r="G54" s="153"/>
    </row>
    <row r="55" spans="1:7" x14ac:dyDescent="0.35">
      <c r="A55" s="151"/>
      <c r="B55" s="152"/>
      <c r="C55" s="152"/>
      <c r="D55" s="152"/>
      <c r="E55" s="152"/>
      <c r="F55" s="152"/>
      <c r="G55" s="153"/>
    </row>
    <row r="56" spans="1:7" x14ac:dyDescent="0.35">
      <c r="A56" s="151"/>
      <c r="B56" s="152"/>
      <c r="C56" s="152"/>
      <c r="D56" s="152"/>
      <c r="E56" s="152"/>
      <c r="F56" s="152"/>
      <c r="G56" s="153"/>
    </row>
    <row r="57" spans="1:7" x14ac:dyDescent="0.35">
      <c r="A57" s="151"/>
      <c r="B57" s="152"/>
      <c r="C57" s="152"/>
      <c r="D57" s="152"/>
      <c r="E57" s="152"/>
      <c r="F57" s="152"/>
      <c r="G57" s="153"/>
    </row>
    <row r="58" spans="1:7" x14ac:dyDescent="0.35">
      <c r="A58" s="151"/>
      <c r="B58" s="152"/>
      <c r="C58" s="152"/>
      <c r="D58" s="152"/>
      <c r="E58" s="152"/>
      <c r="F58" s="152"/>
      <c r="G58" s="153"/>
    </row>
    <row r="59" spans="1:7" x14ac:dyDescent="0.35">
      <c r="A59" s="151"/>
      <c r="B59" s="152"/>
      <c r="C59" s="152"/>
      <c r="D59" s="152"/>
      <c r="E59" s="152"/>
      <c r="F59" s="152"/>
      <c r="G59" s="153"/>
    </row>
    <row r="60" spans="1:7" x14ac:dyDescent="0.35">
      <c r="A60" s="151"/>
      <c r="B60" s="152"/>
      <c r="C60" s="152"/>
      <c r="D60" s="152"/>
      <c r="E60" s="152"/>
      <c r="F60" s="152"/>
      <c r="G60" s="153"/>
    </row>
    <row r="61" spans="1:7" x14ac:dyDescent="0.35">
      <c r="A61" s="151"/>
      <c r="B61" s="152"/>
      <c r="C61" s="152"/>
      <c r="D61" s="152"/>
      <c r="E61" s="152"/>
      <c r="F61" s="152"/>
      <c r="G61" s="153"/>
    </row>
    <row r="62" spans="1:7" x14ac:dyDescent="0.35">
      <c r="A62" s="151"/>
      <c r="B62" s="152"/>
      <c r="C62" s="152"/>
      <c r="D62" s="152"/>
      <c r="E62" s="152"/>
      <c r="F62" s="152"/>
      <c r="G62" s="153"/>
    </row>
    <row r="63" spans="1:7" x14ac:dyDescent="0.35">
      <c r="A63" s="151"/>
      <c r="B63" s="152"/>
      <c r="C63" s="152"/>
      <c r="D63" s="152"/>
      <c r="E63" s="152"/>
      <c r="F63" s="152"/>
      <c r="G63" s="153"/>
    </row>
    <row r="64" spans="1:7" x14ac:dyDescent="0.35">
      <c r="A64" s="151"/>
      <c r="B64" s="152"/>
      <c r="C64" s="152"/>
      <c r="D64" s="152"/>
      <c r="E64" s="152"/>
      <c r="F64" s="152"/>
      <c r="G64" s="153"/>
    </row>
    <row r="65" spans="1:7" x14ac:dyDescent="0.35">
      <c r="A65" s="151"/>
      <c r="B65" s="152"/>
      <c r="C65" s="152"/>
      <c r="D65" s="152"/>
      <c r="E65" s="152"/>
      <c r="F65" s="152"/>
      <c r="G65" s="153"/>
    </row>
    <row r="66" spans="1:7" x14ac:dyDescent="0.35">
      <c r="A66" s="151"/>
      <c r="B66" s="152"/>
      <c r="C66" s="152"/>
      <c r="D66" s="152"/>
      <c r="E66" s="152"/>
      <c r="F66" s="152"/>
      <c r="G66" s="153"/>
    </row>
    <row r="67" spans="1:7" x14ac:dyDescent="0.35">
      <c r="A67" s="151"/>
      <c r="B67" s="152"/>
      <c r="C67" s="152"/>
      <c r="D67" s="152"/>
      <c r="E67" s="152"/>
      <c r="F67" s="152"/>
      <c r="G67" s="153"/>
    </row>
    <row r="68" spans="1:7" x14ac:dyDescent="0.35">
      <c r="A68" s="151"/>
      <c r="B68" s="152"/>
      <c r="C68" s="152"/>
      <c r="D68" s="152"/>
      <c r="E68" s="152"/>
      <c r="F68" s="152"/>
      <c r="G68" s="153"/>
    </row>
    <row r="69" spans="1:7" x14ac:dyDescent="0.35">
      <c r="A69" s="151"/>
      <c r="B69" s="152"/>
      <c r="C69" s="152"/>
      <c r="D69" s="152"/>
      <c r="E69" s="152"/>
      <c r="F69" s="152"/>
      <c r="G69" s="153"/>
    </row>
    <row r="70" spans="1:7" x14ac:dyDescent="0.35">
      <c r="A70" s="151"/>
      <c r="B70" s="152"/>
      <c r="C70" s="152"/>
      <c r="D70" s="152"/>
      <c r="E70" s="152"/>
      <c r="F70" s="152"/>
      <c r="G70" s="153"/>
    </row>
    <row r="71" spans="1:7" x14ac:dyDescent="0.35">
      <c r="A71" s="151"/>
      <c r="B71" s="152"/>
      <c r="C71" s="152"/>
      <c r="D71" s="152"/>
      <c r="E71" s="152"/>
      <c r="F71" s="152"/>
      <c r="G71" s="153"/>
    </row>
    <row r="72" spans="1:7" x14ac:dyDescent="0.35">
      <c r="A72" s="154"/>
      <c r="B72" s="155"/>
      <c r="C72" s="155"/>
      <c r="D72" s="155"/>
      <c r="E72" s="155"/>
      <c r="F72" s="155"/>
      <c r="G72" s="156"/>
    </row>
  </sheetData>
  <sheetProtection algorithmName="SHA-512" hashValue="YMow4s3gGkCUkHdqobBgyzV8kVc0hY3Qd92VbOZCka7N/WGWvTm3NRqBIngE3c7hjpZLgHFZQigeH338lIjy8w==" saltValue="qTm4TpCntzaH2LWxiTheSg==" spinCount="100000" sheet="1" objects="1" scenarios="1" selectLockedCells="1"/>
  <mergeCells count="31">
    <mergeCell ref="A32:G72"/>
    <mergeCell ref="A23:E23"/>
    <mergeCell ref="A24:E24"/>
    <mergeCell ref="A25:E25"/>
    <mergeCell ref="A26:E26"/>
    <mergeCell ref="A27:E27"/>
    <mergeCell ref="A28:E28"/>
    <mergeCell ref="A29:E29"/>
    <mergeCell ref="A30:E30"/>
    <mergeCell ref="A13:E13"/>
    <mergeCell ref="A14:E14"/>
    <mergeCell ref="A9:E9"/>
    <mergeCell ref="A10:E10"/>
    <mergeCell ref="A11:E11"/>
    <mergeCell ref="A12:E12"/>
    <mergeCell ref="B7:G7"/>
    <mergeCell ref="B6:G6"/>
    <mergeCell ref="A1:G1"/>
    <mergeCell ref="A2:G2"/>
    <mergeCell ref="B3:G3"/>
    <mergeCell ref="B4:G4"/>
    <mergeCell ref="B5:G5"/>
    <mergeCell ref="E22:F22"/>
    <mergeCell ref="A20:F20"/>
    <mergeCell ref="A15:E15"/>
    <mergeCell ref="A16:E16"/>
    <mergeCell ref="A17:E17"/>
    <mergeCell ref="A18:E18"/>
    <mergeCell ref="A19:E19"/>
    <mergeCell ref="E21:F21"/>
    <mergeCell ref="A21:D21"/>
  </mergeCells>
  <printOptions horizontalCentered="1"/>
  <pageMargins left="0.38541666666666669" right="0.25" top="0.75" bottom="0.75" header="0.3" footer="0.3"/>
  <pageSetup paperSize="5" orientation="portrait" horizontalDpi="4294967295" verticalDpi="4294967295" r:id="rId1"/>
  <headerFooter>
    <oddHeader>&amp;C&amp;G</oddHeader>
    <oddFooter>&amp;L2021-01-21&amp;CMANDATORY ENTRY-LEVEL TRAINING MANITOBA CLASS 1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9"/>
  <sheetViews>
    <sheetView view="pageLayout" zoomScaleNormal="100" workbookViewId="0">
      <selection activeCell="B3" sqref="B3:G3"/>
    </sheetView>
  </sheetViews>
  <sheetFormatPr defaultColWidth="9.15234375" defaultRowHeight="12.9" x14ac:dyDescent="0.35"/>
  <cols>
    <col min="1" max="1" width="37.53515625" style="16" customWidth="1"/>
    <col min="2" max="2" width="6.69140625" style="16" customWidth="1"/>
    <col min="3" max="3" width="5.3046875" style="27" bestFit="1" customWidth="1"/>
    <col min="4" max="4" width="2.15234375" style="27" customWidth="1"/>
    <col min="5" max="5" width="23.53515625" style="16" customWidth="1"/>
    <col min="6" max="6" width="6.69140625" style="16" customWidth="1"/>
    <col min="7" max="7" width="5.3046875" style="16" bestFit="1" customWidth="1"/>
    <col min="8" max="8" width="13.69140625" style="16" hidden="1" customWidth="1"/>
    <col min="9" max="9" width="16.84375" style="16" hidden="1" customWidth="1"/>
    <col min="10" max="10" width="0" style="16" hidden="1" customWidth="1"/>
    <col min="11" max="16384" width="9.15234375" style="16"/>
  </cols>
  <sheetData>
    <row r="1" spans="1:8" ht="14.6" x14ac:dyDescent="0.4">
      <c r="A1" s="165" t="s">
        <v>251</v>
      </c>
      <c r="B1" s="165"/>
      <c r="C1" s="165"/>
      <c r="D1" s="165"/>
      <c r="E1" s="165"/>
      <c r="F1" s="165"/>
      <c r="G1" s="165"/>
    </row>
    <row r="2" spans="1:8" ht="14.6" x14ac:dyDescent="0.4">
      <c r="A2" s="165" t="s">
        <v>1</v>
      </c>
      <c r="B2" s="165"/>
      <c r="C2" s="165"/>
      <c r="D2" s="165"/>
      <c r="E2" s="165"/>
      <c r="F2" s="165"/>
      <c r="G2" s="165"/>
    </row>
    <row r="3" spans="1:8" ht="18.75" customHeight="1" x14ac:dyDescent="0.35">
      <c r="A3" s="62" t="s">
        <v>499</v>
      </c>
      <c r="B3" s="221"/>
      <c r="C3" s="221"/>
      <c r="D3" s="221"/>
      <c r="E3" s="221"/>
      <c r="F3" s="221"/>
      <c r="G3" s="221"/>
    </row>
    <row r="4" spans="1:8" ht="18.75" customHeight="1" x14ac:dyDescent="0.35">
      <c r="A4" s="62" t="s">
        <v>2</v>
      </c>
      <c r="B4" s="221"/>
      <c r="C4" s="221"/>
      <c r="D4" s="221"/>
      <c r="E4" s="221"/>
      <c r="F4" s="221"/>
      <c r="G4" s="221"/>
    </row>
    <row r="5" spans="1:8" ht="18.75" customHeight="1" x14ac:dyDescent="0.35">
      <c r="A5" s="62" t="s">
        <v>3</v>
      </c>
      <c r="B5" s="221"/>
      <c r="C5" s="221"/>
      <c r="D5" s="221"/>
      <c r="E5" s="221"/>
      <c r="F5" s="221"/>
      <c r="G5" s="221"/>
    </row>
    <row r="6" spans="1:8" ht="18.75" customHeight="1" x14ac:dyDescent="0.35">
      <c r="A6" s="62" t="s">
        <v>500</v>
      </c>
      <c r="B6" s="221"/>
      <c r="C6" s="221"/>
      <c r="D6" s="221"/>
      <c r="E6" s="221"/>
      <c r="F6" s="221"/>
      <c r="G6" s="221"/>
    </row>
    <row r="7" spans="1:8" ht="18.75" customHeight="1" x14ac:dyDescent="0.35">
      <c r="A7" s="63" t="s">
        <v>4</v>
      </c>
      <c r="B7" s="220"/>
      <c r="C7" s="220"/>
      <c r="D7" s="220"/>
      <c r="E7" s="220"/>
      <c r="F7" s="220"/>
      <c r="G7" s="220"/>
    </row>
    <row r="8" spans="1:8" ht="8.25" customHeight="1" x14ac:dyDescent="0.35"/>
    <row r="9" spans="1:8" s="18" customFormat="1" ht="24.75" customHeight="1" x14ac:dyDescent="0.35">
      <c r="A9" s="222" t="s">
        <v>252</v>
      </c>
      <c r="B9" s="223"/>
      <c r="C9" s="223"/>
      <c r="D9" s="223"/>
      <c r="E9" s="223"/>
      <c r="F9" s="95" t="s">
        <v>403</v>
      </c>
      <c r="G9" s="94" t="s">
        <v>506</v>
      </c>
    </row>
    <row r="10" spans="1:8" s="23" customFormat="1" x14ac:dyDescent="0.35">
      <c r="A10" s="161" t="s">
        <v>253</v>
      </c>
      <c r="B10" s="161"/>
      <c r="C10" s="161"/>
      <c r="D10" s="161"/>
      <c r="E10" s="161"/>
      <c r="F10" s="16"/>
      <c r="G10" s="16"/>
    </row>
    <row r="11" spans="1:8" s="23" customFormat="1" x14ac:dyDescent="0.35">
      <c r="A11" s="226" t="s">
        <v>254</v>
      </c>
      <c r="B11" s="226"/>
      <c r="C11" s="226"/>
      <c r="D11" s="226"/>
      <c r="E11" s="226"/>
      <c r="F11" s="22">
        <v>3</v>
      </c>
      <c r="G11" s="4"/>
      <c r="H11" s="23">
        <f>F11*G11</f>
        <v>0</v>
      </c>
    </row>
    <row r="12" spans="1:8" s="23" customFormat="1" x14ac:dyDescent="0.35">
      <c r="A12" s="226" t="s">
        <v>255</v>
      </c>
      <c r="B12" s="226"/>
      <c r="C12" s="226"/>
      <c r="D12" s="226"/>
      <c r="E12" s="226"/>
      <c r="F12" s="22">
        <v>3</v>
      </c>
      <c r="G12" s="4"/>
      <c r="H12" s="23">
        <f t="shared" ref="H12:H15" si="0">F12*G12</f>
        <v>0</v>
      </c>
    </row>
    <row r="13" spans="1:8" s="23" customFormat="1" x14ac:dyDescent="0.35">
      <c r="A13" s="226" t="s">
        <v>256</v>
      </c>
      <c r="B13" s="226"/>
      <c r="C13" s="226"/>
      <c r="D13" s="226"/>
      <c r="E13" s="226"/>
      <c r="F13" s="22">
        <v>3</v>
      </c>
      <c r="G13" s="4"/>
      <c r="H13" s="23">
        <f t="shared" si="0"/>
        <v>0</v>
      </c>
    </row>
    <row r="14" spans="1:8" s="23" customFormat="1" x14ac:dyDescent="0.35">
      <c r="A14" s="226" t="s">
        <v>257</v>
      </c>
      <c r="B14" s="226"/>
      <c r="C14" s="226"/>
      <c r="D14" s="226"/>
      <c r="E14" s="226"/>
      <c r="F14" s="22">
        <v>3</v>
      </c>
      <c r="G14" s="4"/>
      <c r="H14" s="23">
        <f t="shared" si="0"/>
        <v>0</v>
      </c>
    </row>
    <row r="15" spans="1:8" x14ac:dyDescent="0.35">
      <c r="A15" s="226" t="s">
        <v>258</v>
      </c>
      <c r="B15" s="226"/>
      <c r="C15" s="226"/>
      <c r="D15" s="226"/>
      <c r="E15" s="226"/>
      <c r="F15" s="22">
        <v>4</v>
      </c>
      <c r="G15" s="4"/>
      <c r="H15" s="23">
        <f t="shared" si="0"/>
        <v>0</v>
      </c>
    </row>
    <row r="16" spans="1:8" x14ac:dyDescent="0.35">
      <c r="A16" s="170" t="s">
        <v>21</v>
      </c>
      <c r="B16" s="171"/>
      <c r="C16" s="171"/>
      <c r="D16" s="171"/>
      <c r="E16" s="171"/>
      <c r="F16" s="171"/>
      <c r="G16" s="108">
        <f>SUM(G11:G15)</f>
        <v>0</v>
      </c>
    </row>
    <row r="17" spans="1:10" ht="12.75" customHeight="1" x14ac:dyDescent="0.35">
      <c r="A17" s="161" t="s">
        <v>196</v>
      </c>
      <c r="B17" s="161"/>
      <c r="C17" s="161"/>
      <c r="D17" s="161"/>
      <c r="E17" s="161"/>
      <c r="G17" s="58"/>
    </row>
    <row r="18" spans="1:10" x14ac:dyDescent="0.35">
      <c r="A18" s="218" t="s">
        <v>259</v>
      </c>
      <c r="B18" s="218"/>
      <c r="C18" s="218"/>
      <c r="D18" s="218"/>
      <c r="E18" s="218"/>
      <c r="F18" s="46">
        <v>3</v>
      </c>
      <c r="G18" s="7"/>
      <c r="H18" s="16">
        <f>F18*G18</f>
        <v>0</v>
      </c>
    </row>
    <row r="19" spans="1:10" x14ac:dyDescent="0.35">
      <c r="A19" s="218" t="s">
        <v>260</v>
      </c>
      <c r="B19" s="218"/>
      <c r="C19" s="218"/>
      <c r="D19" s="218"/>
      <c r="E19" s="218"/>
      <c r="F19" s="46">
        <v>3</v>
      </c>
      <c r="G19" s="8"/>
      <c r="H19" s="16">
        <f t="shared" ref="H19:H21" si="1">F19*G19</f>
        <v>0</v>
      </c>
    </row>
    <row r="20" spans="1:10" x14ac:dyDescent="0.35">
      <c r="A20" s="218" t="s">
        <v>261</v>
      </c>
      <c r="B20" s="218"/>
      <c r="C20" s="218"/>
      <c r="D20" s="218"/>
      <c r="E20" s="218"/>
      <c r="F20" s="46">
        <v>4</v>
      </c>
      <c r="G20" s="9"/>
      <c r="H20" s="16">
        <f t="shared" si="1"/>
        <v>0</v>
      </c>
    </row>
    <row r="21" spans="1:10" x14ac:dyDescent="0.35">
      <c r="A21" s="218" t="s">
        <v>262</v>
      </c>
      <c r="B21" s="218"/>
      <c r="C21" s="218"/>
      <c r="D21" s="218"/>
      <c r="E21" s="218"/>
      <c r="F21" s="46">
        <v>3</v>
      </c>
      <c r="G21" s="9"/>
      <c r="H21" s="16">
        <f t="shared" si="1"/>
        <v>0</v>
      </c>
    </row>
    <row r="22" spans="1:10" x14ac:dyDescent="0.35">
      <c r="A22" s="174" t="s">
        <v>21</v>
      </c>
      <c r="B22" s="175"/>
      <c r="C22" s="175"/>
      <c r="D22" s="175"/>
      <c r="E22" s="175"/>
      <c r="F22" s="175"/>
      <c r="G22" s="108">
        <f>SUM(G18:G21)</f>
        <v>0</v>
      </c>
    </row>
    <row r="23" spans="1:10" x14ac:dyDescent="0.35">
      <c r="A23" s="161" t="s">
        <v>263</v>
      </c>
      <c r="B23" s="161"/>
      <c r="C23" s="161"/>
      <c r="D23" s="161"/>
      <c r="E23" s="161"/>
      <c r="G23" s="58"/>
    </row>
    <row r="24" spans="1:10" x14ac:dyDescent="0.35">
      <c r="A24" s="231" t="s">
        <v>264</v>
      </c>
      <c r="B24" s="232"/>
      <c r="C24" s="232"/>
      <c r="D24" s="232"/>
      <c r="E24" s="233"/>
      <c r="F24" s="22">
        <v>3</v>
      </c>
      <c r="G24" s="4"/>
      <c r="H24" s="16">
        <f>F24*G24</f>
        <v>0</v>
      </c>
    </row>
    <row r="25" spans="1:10" x14ac:dyDescent="0.35">
      <c r="A25" s="231" t="s">
        <v>265</v>
      </c>
      <c r="B25" s="232"/>
      <c r="C25" s="232"/>
      <c r="D25" s="232"/>
      <c r="E25" s="233"/>
      <c r="F25" s="22">
        <v>3</v>
      </c>
      <c r="G25" s="4"/>
      <c r="H25" s="16">
        <f t="shared" ref="H25:H27" si="2">F25*G25</f>
        <v>0</v>
      </c>
    </row>
    <row r="26" spans="1:10" x14ac:dyDescent="0.35">
      <c r="A26" s="231" t="s">
        <v>266</v>
      </c>
      <c r="B26" s="232"/>
      <c r="C26" s="232"/>
      <c r="D26" s="232"/>
      <c r="E26" s="233"/>
      <c r="F26" s="22">
        <v>3</v>
      </c>
      <c r="G26" s="4"/>
      <c r="H26" s="16">
        <f t="shared" si="2"/>
        <v>0</v>
      </c>
    </row>
    <row r="27" spans="1:10" x14ac:dyDescent="0.35">
      <c r="A27" s="231" t="s">
        <v>267</v>
      </c>
      <c r="B27" s="232"/>
      <c r="C27" s="232"/>
      <c r="D27" s="232"/>
      <c r="E27" s="233"/>
      <c r="F27" s="64">
        <v>4</v>
      </c>
      <c r="G27" s="10"/>
      <c r="H27" s="16">
        <f t="shared" si="2"/>
        <v>0</v>
      </c>
    </row>
    <row r="28" spans="1:10" x14ac:dyDescent="0.35">
      <c r="A28" s="234" t="s">
        <v>21</v>
      </c>
      <c r="B28" s="235"/>
      <c r="C28" s="235"/>
      <c r="D28" s="235"/>
      <c r="E28" s="235"/>
      <c r="F28" s="235"/>
      <c r="G28" s="109">
        <f>SUM(G24:G27)</f>
        <v>0</v>
      </c>
    </row>
    <row r="29" spans="1:10" ht="14.6" x14ac:dyDescent="0.4">
      <c r="C29" s="16"/>
      <c r="D29" s="16"/>
      <c r="E29" s="166" t="s">
        <v>238</v>
      </c>
      <c r="F29" s="167"/>
      <c r="G29" s="110">
        <f>G16+G22+G28</f>
        <v>0</v>
      </c>
      <c r="H29" s="16" t="s">
        <v>463</v>
      </c>
      <c r="I29" s="16" t="s">
        <v>464</v>
      </c>
      <c r="J29" s="16" t="s">
        <v>462</v>
      </c>
    </row>
    <row r="30" spans="1:10" x14ac:dyDescent="0.35">
      <c r="E30" s="166" t="s">
        <v>462</v>
      </c>
      <c r="F30" s="178"/>
      <c r="G30" s="112">
        <f>J30</f>
        <v>0</v>
      </c>
      <c r="H30" s="16">
        <f>SUM(F11:F27)*4</f>
        <v>168</v>
      </c>
      <c r="I30" s="16">
        <f>SUM(H11:H27)</f>
        <v>0</v>
      </c>
      <c r="J30" s="16">
        <f>I30/H30</f>
        <v>0</v>
      </c>
    </row>
    <row r="31" spans="1:10" ht="14.6" x14ac:dyDescent="0.4">
      <c r="A31" s="199" t="s">
        <v>492</v>
      </c>
      <c r="B31" s="200"/>
      <c r="C31" s="200"/>
      <c r="D31" s="200"/>
      <c r="E31" s="200"/>
      <c r="F31" s="225"/>
      <c r="G31" s="225"/>
    </row>
    <row r="32" spans="1:10" ht="14.6" x14ac:dyDescent="0.4">
      <c r="A32" s="210"/>
      <c r="B32" s="211"/>
      <c r="C32" s="211"/>
      <c r="D32" s="211"/>
      <c r="E32" s="211"/>
      <c r="F32" s="155"/>
      <c r="G32" s="155"/>
    </row>
    <row r="33" spans="1:7" ht="14.6" x14ac:dyDescent="0.4">
      <c r="A33" s="199" t="s">
        <v>504</v>
      </c>
      <c r="B33" s="200"/>
      <c r="C33" s="200"/>
      <c r="D33" s="200"/>
      <c r="E33" s="200"/>
      <c r="F33" s="225"/>
      <c r="G33" s="225"/>
    </row>
    <row r="34" spans="1:7" ht="14.6" x14ac:dyDescent="0.4">
      <c r="A34" s="212"/>
      <c r="B34" s="211"/>
      <c r="C34" s="211"/>
      <c r="D34" s="211"/>
      <c r="E34" s="211"/>
      <c r="F34" s="155"/>
      <c r="G34" s="155"/>
    </row>
    <row r="35" spans="1:7" ht="14.6" x14ac:dyDescent="0.4">
      <c r="A35" s="199" t="s">
        <v>501</v>
      </c>
      <c r="B35" s="200"/>
      <c r="C35" s="200"/>
      <c r="D35" s="200"/>
      <c r="E35" s="200"/>
      <c r="F35" s="225"/>
      <c r="G35" s="225"/>
    </row>
    <row r="36" spans="1:7" ht="14.6" x14ac:dyDescent="0.4">
      <c r="A36" s="212"/>
      <c r="B36" s="211"/>
      <c r="C36" s="211"/>
      <c r="D36" s="211"/>
      <c r="E36" s="211"/>
      <c r="F36" s="155"/>
      <c r="G36" s="155"/>
    </row>
    <row r="37" spans="1:7" ht="14.6" x14ac:dyDescent="0.4">
      <c r="A37" s="199" t="s">
        <v>502</v>
      </c>
      <c r="B37" s="200"/>
      <c r="C37" s="200"/>
      <c r="D37" s="200"/>
      <c r="E37" s="200"/>
      <c r="F37" s="225"/>
      <c r="G37" s="225"/>
    </row>
    <row r="38" spans="1:7" ht="14.6" x14ac:dyDescent="0.35">
      <c r="A38" s="213"/>
      <c r="B38" s="214"/>
      <c r="C38" s="214"/>
      <c r="D38" s="214"/>
      <c r="E38" s="214"/>
    </row>
    <row r="39" spans="1:7" x14ac:dyDescent="0.35">
      <c r="A39" s="128" t="s">
        <v>509</v>
      </c>
    </row>
    <row r="40" spans="1:7" x14ac:dyDescent="0.35">
      <c r="A40" s="227"/>
      <c r="B40" s="228"/>
      <c r="C40" s="228"/>
      <c r="D40" s="228"/>
      <c r="E40" s="228"/>
      <c r="F40" s="228"/>
      <c r="G40" s="150"/>
    </row>
    <row r="41" spans="1:7" x14ac:dyDescent="0.35">
      <c r="A41" s="229"/>
      <c r="B41" s="230"/>
      <c r="C41" s="230"/>
      <c r="D41" s="230"/>
      <c r="E41" s="230"/>
      <c r="F41" s="230"/>
      <c r="G41" s="153"/>
    </row>
    <row r="42" spans="1:7" x14ac:dyDescent="0.35">
      <c r="A42" s="151"/>
      <c r="B42" s="152"/>
      <c r="C42" s="152"/>
      <c r="D42" s="152"/>
      <c r="E42" s="152"/>
      <c r="F42" s="152"/>
      <c r="G42" s="153"/>
    </row>
    <row r="43" spans="1:7" x14ac:dyDescent="0.35">
      <c r="A43" s="151"/>
      <c r="B43" s="152"/>
      <c r="C43" s="152"/>
      <c r="D43" s="152"/>
      <c r="E43" s="152"/>
      <c r="F43" s="152"/>
      <c r="G43" s="153"/>
    </row>
    <row r="44" spans="1:7" x14ac:dyDescent="0.35">
      <c r="A44" s="151"/>
      <c r="B44" s="152"/>
      <c r="C44" s="152"/>
      <c r="D44" s="152"/>
      <c r="E44" s="152"/>
      <c r="F44" s="152"/>
      <c r="G44" s="153"/>
    </row>
    <row r="45" spans="1:7" x14ac:dyDescent="0.35">
      <c r="A45" s="151"/>
      <c r="B45" s="152"/>
      <c r="C45" s="152"/>
      <c r="D45" s="152"/>
      <c r="E45" s="152"/>
      <c r="F45" s="152"/>
      <c r="G45" s="153"/>
    </row>
    <row r="46" spans="1:7" x14ac:dyDescent="0.35">
      <c r="A46" s="151"/>
      <c r="B46" s="152"/>
      <c r="C46" s="152"/>
      <c r="D46" s="152"/>
      <c r="E46" s="152"/>
      <c r="F46" s="152"/>
      <c r="G46" s="153"/>
    </row>
    <row r="47" spans="1:7" x14ac:dyDescent="0.35">
      <c r="A47" s="151"/>
      <c r="B47" s="152"/>
      <c r="C47" s="152"/>
      <c r="D47" s="152"/>
      <c r="E47" s="152"/>
      <c r="F47" s="152"/>
      <c r="G47" s="153"/>
    </row>
    <row r="48" spans="1:7" x14ac:dyDescent="0.35">
      <c r="A48" s="151"/>
      <c r="B48" s="152"/>
      <c r="C48" s="152"/>
      <c r="D48" s="152"/>
      <c r="E48" s="152"/>
      <c r="F48" s="152"/>
      <c r="G48" s="153"/>
    </row>
    <row r="49" spans="1:7" x14ac:dyDescent="0.35">
      <c r="A49" s="151"/>
      <c r="B49" s="152"/>
      <c r="C49" s="152"/>
      <c r="D49" s="152"/>
      <c r="E49" s="152"/>
      <c r="F49" s="152"/>
      <c r="G49" s="153"/>
    </row>
    <row r="50" spans="1:7" x14ac:dyDescent="0.35">
      <c r="A50" s="151"/>
      <c r="B50" s="152"/>
      <c r="C50" s="152"/>
      <c r="D50" s="152"/>
      <c r="E50" s="152"/>
      <c r="F50" s="152"/>
      <c r="G50" s="153"/>
    </row>
    <row r="51" spans="1:7" x14ac:dyDescent="0.35">
      <c r="A51" s="151"/>
      <c r="B51" s="152"/>
      <c r="C51" s="152"/>
      <c r="D51" s="152"/>
      <c r="E51" s="152"/>
      <c r="F51" s="152"/>
      <c r="G51" s="153"/>
    </row>
    <row r="52" spans="1:7" x14ac:dyDescent="0.35">
      <c r="A52" s="151"/>
      <c r="B52" s="152"/>
      <c r="C52" s="152"/>
      <c r="D52" s="152"/>
      <c r="E52" s="152"/>
      <c r="F52" s="152"/>
      <c r="G52" s="153"/>
    </row>
    <row r="53" spans="1:7" x14ac:dyDescent="0.35">
      <c r="A53" s="151"/>
      <c r="B53" s="152"/>
      <c r="C53" s="152"/>
      <c r="D53" s="152"/>
      <c r="E53" s="152"/>
      <c r="F53" s="152"/>
      <c r="G53" s="153"/>
    </row>
    <row r="54" spans="1:7" x14ac:dyDescent="0.35">
      <c r="A54" s="151"/>
      <c r="B54" s="152"/>
      <c r="C54" s="152"/>
      <c r="D54" s="152"/>
      <c r="E54" s="152"/>
      <c r="F54" s="152"/>
      <c r="G54" s="153"/>
    </row>
    <row r="55" spans="1:7" x14ac:dyDescent="0.35">
      <c r="A55" s="151"/>
      <c r="B55" s="152"/>
      <c r="C55" s="152"/>
      <c r="D55" s="152"/>
      <c r="E55" s="152"/>
      <c r="F55" s="152"/>
      <c r="G55" s="153"/>
    </row>
    <row r="56" spans="1:7" ht="16.5" customHeight="1" x14ac:dyDescent="0.35">
      <c r="A56" s="151"/>
      <c r="B56" s="152"/>
      <c r="C56" s="152"/>
      <c r="D56" s="152"/>
      <c r="E56" s="152"/>
      <c r="F56" s="152"/>
      <c r="G56" s="153"/>
    </row>
    <row r="57" spans="1:7" ht="23.25" customHeight="1" x14ac:dyDescent="0.35">
      <c r="A57" s="151"/>
      <c r="B57" s="152"/>
      <c r="C57" s="152"/>
      <c r="D57" s="152"/>
      <c r="E57" s="152"/>
      <c r="F57" s="152"/>
      <c r="G57" s="153"/>
    </row>
    <row r="58" spans="1:7" x14ac:dyDescent="0.35">
      <c r="A58" s="151"/>
      <c r="B58" s="152"/>
      <c r="C58" s="152"/>
      <c r="D58" s="152"/>
      <c r="E58" s="152"/>
      <c r="F58" s="152"/>
      <c r="G58" s="153"/>
    </row>
    <row r="59" spans="1:7" x14ac:dyDescent="0.35">
      <c r="A59" s="151"/>
      <c r="B59" s="152"/>
      <c r="C59" s="152"/>
      <c r="D59" s="152"/>
      <c r="E59" s="152"/>
      <c r="F59" s="152"/>
      <c r="G59" s="153"/>
    </row>
    <row r="60" spans="1:7" x14ac:dyDescent="0.35">
      <c r="A60" s="151"/>
      <c r="B60" s="152"/>
      <c r="C60" s="152"/>
      <c r="D60" s="152"/>
      <c r="E60" s="152"/>
      <c r="F60" s="152"/>
      <c r="G60" s="153"/>
    </row>
    <row r="61" spans="1:7" x14ac:dyDescent="0.35">
      <c r="A61" s="151"/>
      <c r="B61" s="152"/>
      <c r="C61" s="152"/>
      <c r="D61" s="152"/>
      <c r="E61" s="152"/>
      <c r="F61" s="152"/>
      <c r="G61" s="153"/>
    </row>
    <row r="62" spans="1:7" x14ac:dyDescent="0.35">
      <c r="A62" s="151"/>
      <c r="B62" s="152"/>
      <c r="C62" s="152"/>
      <c r="D62" s="152"/>
      <c r="E62" s="152"/>
      <c r="F62" s="152"/>
      <c r="G62" s="153"/>
    </row>
    <row r="63" spans="1:7" x14ac:dyDescent="0.35">
      <c r="A63" s="151"/>
      <c r="B63" s="152"/>
      <c r="C63" s="152"/>
      <c r="D63" s="152"/>
      <c r="E63" s="152"/>
      <c r="F63" s="152"/>
      <c r="G63" s="153"/>
    </row>
    <row r="64" spans="1:7" x14ac:dyDescent="0.35">
      <c r="A64" s="151"/>
      <c r="B64" s="152"/>
      <c r="C64" s="152"/>
      <c r="D64" s="152"/>
      <c r="E64" s="152"/>
      <c r="F64" s="152"/>
      <c r="G64" s="153"/>
    </row>
    <row r="65" spans="1:7" x14ac:dyDescent="0.35">
      <c r="A65" s="151"/>
      <c r="B65" s="152"/>
      <c r="C65" s="152"/>
      <c r="D65" s="152"/>
      <c r="E65" s="152"/>
      <c r="F65" s="152"/>
      <c r="G65" s="153"/>
    </row>
    <row r="66" spans="1:7" x14ac:dyDescent="0.35">
      <c r="A66" s="151"/>
      <c r="B66" s="152"/>
      <c r="C66" s="152"/>
      <c r="D66" s="152"/>
      <c r="E66" s="152"/>
      <c r="F66" s="152"/>
      <c r="G66" s="153"/>
    </row>
    <row r="67" spans="1:7" x14ac:dyDescent="0.35">
      <c r="A67" s="151"/>
      <c r="B67" s="152"/>
      <c r="C67" s="152"/>
      <c r="D67" s="152"/>
      <c r="E67" s="152"/>
      <c r="F67" s="152"/>
      <c r="G67" s="153"/>
    </row>
    <row r="68" spans="1:7" x14ac:dyDescent="0.35">
      <c r="A68" s="151"/>
      <c r="B68" s="152"/>
      <c r="C68" s="152"/>
      <c r="D68" s="152"/>
      <c r="E68" s="152"/>
      <c r="F68" s="152"/>
      <c r="G68" s="153"/>
    </row>
    <row r="69" spans="1:7" x14ac:dyDescent="0.35">
      <c r="A69" s="154"/>
      <c r="B69" s="155"/>
      <c r="C69" s="155"/>
      <c r="D69" s="155"/>
      <c r="E69" s="155"/>
      <c r="F69" s="155"/>
      <c r="G69" s="156"/>
    </row>
  </sheetData>
  <sheetProtection algorithmName="SHA-512" hashValue="JsoljH5UD+Us/zrqSo8x93LNYRs0rKREyZBNQU6HPuCXd2agMibmHvXUHOqIL5MtpdGUMgGCQgRD4yuYraXStg==" saltValue="uDLI2Qjqb4z0H9RGYJk+RQ==" spinCount="100000" sheet="1" objects="1" scenarios="1" selectLockedCells="1"/>
  <mergeCells count="38">
    <mergeCell ref="A35:G35"/>
    <mergeCell ref="E29:F29"/>
    <mergeCell ref="A31:G31"/>
    <mergeCell ref="A32:G32"/>
    <mergeCell ref="A33:G33"/>
    <mergeCell ref="A34:G34"/>
    <mergeCell ref="A15:E15"/>
    <mergeCell ref="A17:E17"/>
    <mergeCell ref="A16:F16"/>
    <mergeCell ref="A38:E38"/>
    <mergeCell ref="A40:G69"/>
    <mergeCell ref="A19:E19"/>
    <mergeCell ref="A20:E20"/>
    <mergeCell ref="A21:E21"/>
    <mergeCell ref="A23:E23"/>
    <mergeCell ref="A24:E24"/>
    <mergeCell ref="A22:F22"/>
    <mergeCell ref="E30:F30"/>
    <mergeCell ref="A28:F28"/>
    <mergeCell ref="A25:E25"/>
    <mergeCell ref="A26:E26"/>
    <mergeCell ref="A27:E27"/>
    <mergeCell ref="A36:G36"/>
    <mergeCell ref="A37:G37"/>
    <mergeCell ref="B6:G6"/>
    <mergeCell ref="A1:G1"/>
    <mergeCell ref="A2:G2"/>
    <mergeCell ref="B3:G3"/>
    <mergeCell ref="B4:G4"/>
    <mergeCell ref="B5:G5"/>
    <mergeCell ref="B7:G7"/>
    <mergeCell ref="A9:E9"/>
    <mergeCell ref="A10:E10"/>
    <mergeCell ref="A11:E11"/>
    <mergeCell ref="A12:E12"/>
    <mergeCell ref="A18:E18"/>
    <mergeCell ref="A13:E13"/>
    <mergeCell ref="A14:E14"/>
  </mergeCells>
  <printOptions horizontalCentered="1"/>
  <pageMargins left="0.25" right="0.25" top="0.75" bottom="0.75" header="0.3" footer="0.3"/>
  <pageSetup paperSize="5" orientation="portrait" horizontalDpi="4294967295" verticalDpi="4294967295" r:id="rId1"/>
  <headerFooter>
    <oddHeader>&amp;C&amp;G</oddHeader>
    <oddFooter>&amp;L2021-01-21&amp;CMANDATORY ENTRY-LEVEL TRAINING MANITOBA CLASS 1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7"/>
  <sheetViews>
    <sheetView view="pageLayout" zoomScaleNormal="100" workbookViewId="0">
      <selection activeCell="B3" sqref="B3:G3"/>
    </sheetView>
  </sheetViews>
  <sheetFormatPr defaultColWidth="9.15234375" defaultRowHeight="12.9" x14ac:dyDescent="0.35"/>
  <cols>
    <col min="1" max="1" width="34.53515625" style="16" customWidth="1"/>
    <col min="2" max="2" width="5.69140625" style="16" customWidth="1"/>
    <col min="3" max="3" width="5.3046875" style="27" bestFit="1" customWidth="1"/>
    <col min="4" max="4" width="2.15234375" style="27" customWidth="1"/>
    <col min="5" max="5" width="34.53515625" style="16" customWidth="1"/>
    <col min="6" max="6" width="5.69140625" style="16" customWidth="1"/>
    <col min="7" max="7" width="5.3046875" style="16" bestFit="1" customWidth="1"/>
    <col min="8" max="10" width="0" style="16" hidden="1" customWidth="1"/>
    <col min="11" max="16384" width="9.15234375" style="16"/>
  </cols>
  <sheetData>
    <row r="1" spans="1:9" ht="14.6" x14ac:dyDescent="0.4">
      <c r="A1" s="165" t="s">
        <v>268</v>
      </c>
      <c r="B1" s="165"/>
      <c r="C1" s="165"/>
      <c r="D1" s="165"/>
      <c r="E1" s="165"/>
      <c r="F1" s="165"/>
      <c r="G1" s="165"/>
    </row>
    <row r="2" spans="1:9" ht="14.6" x14ac:dyDescent="0.4">
      <c r="A2" s="165" t="s">
        <v>1</v>
      </c>
      <c r="B2" s="165"/>
      <c r="C2" s="165"/>
      <c r="D2" s="165"/>
      <c r="E2" s="165"/>
      <c r="F2" s="165"/>
      <c r="G2" s="165"/>
    </row>
    <row r="3" spans="1:9" ht="18.75" customHeight="1" x14ac:dyDescent="0.35">
      <c r="A3" s="62" t="s">
        <v>499</v>
      </c>
      <c r="B3" s="221"/>
      <c r="C3" s="221"/>
      <c r="D3" s="221"/>
      <c r="E3" s="221"/>
      <c r="F3" s="221"/>
      <c r="G3" s="221"/>
    </row>
    <row r="4" spans="1:9" ht="18.75" customHeight="1" x14ac:dyDescent="0.35">
      <c r="A4" s="62" t="s">
        <v>2</v>
      </c>
      <c r="B4" s="221"/>
      <c r="C4" s="221"/>
      <c r="D4" s="221"/>
      <c r="E4" s="221"/>
      <c r="F4" s="221"/>
      <c r="G4" s="221"/>
    </row>
    <row r="5" spans="1:9" ht="18.75" customHeight="1" x14ac:dyDescent="0.35">
      <c r="A5" s="62" t="s">
        <v>3</v>
      </c>
      <c r="B5" s="221"/>
      <c r="C5" s="221"/>
      <c r="D5" s="221"/>
      <c r="E5" s="221"/>
      <c r="F5" s="221"/>
      <c r="G5" s="221"/>
    </row>
    <row r="6" spans="1:9" ht="18.75" customHeight="1" x14ac:dyDescent="0.35">
      <c r="A6" s="62" t="s">
        <v>500</v>
      </c>
      <c r="B6" s="221"/>
      <c r="C6" s="221"/>
      <c r="D6" s="221"/>
      <c r="E6" s="221"/>
      <c r="F6" s="221"/>
      <c r="G6" s="221"/>
    </row>
    <row r="7" spans="1:9" ht="18.75" customHeight="1" x14ac:dyDescent="0.35">
      <c r="A7" s="63" t="s">
        <v>4</v>
      </c>
      <c r="B7" s="220"/>
      <c r="C7" s="220"/>
      <c r="D7" s="220"/>
      <c r="E7" s="220"/>
      <c r="F7" s="220"/>
      <c r="G7" s="220"/>
    </row>
    <row r="8" spans="1:9" ht="8.25" customHeight="1" x14ac:dyDescent="0.35"/>
    <row r="9" spans="1:9" s="18" customFormat="1" ht="21.45" x14ac:dyDescent="0.35">
      <c r="A9" s="90" t="s">
        <v>269</v>
      </c>
      <c r="B9" s="92" t="s">
        <v>403</v>
      </c>
      <c r="C9" s="92" t="s">
        <v>507</v>
      </c>
      <c r="D9" s="17"/>
      <c r="E9" s="90" t="s">
        <v>270</v>
      </c>
      <c r="F9" s="92" t="s">
        <v>403</v>
      </c>
      <c r="G9" s="92" t="s">
        <v>506</v>
      </c>
    </row>
    <row r="10" spans="1:9" s="23" customFormat="1" x14ac:dyDescent="0.35">
      <c r="A10" s="25" t="s">
        <v>271</v>
      </c>
      <c r="B10" s="77">
        <v>4</v>
      </c>
      <c r="C10" s="2"/>
      <c r="D10" s="20"/>
      <c r="E10" s="21" t="s">
        <v>272</v>
      </c>
      <c r="F10" s="22">
        <v>3</v>
      </c>
      <c r="G10" s="3"/>
      <c r="H10" s="23">
        <f>B10*C10</f>
        <v>0</v>
      </c>
      <c r="I10" s="23">
        <f>F10*G10</f>
        <v>0</v>
      </c>
    </row>
    <row r="11" spans="1:9" s="23" customFormat="1" x14ac:dyDescent="0.35">
      <c r="A11" s="65" t="s">
        <v>273</v>
      </c>
      <c r="B11" s="77">
        <v>3</v>
      </c>
      <c r="C11" s="2"/>
      <c r="D11" s="20"/>
      <c r="E11" s="21" t="s">
        <v>476</v>
      </c>
      <c r="F11" s="22">
        <v>3</v>
      </c>
      <c r="G11" s="3"/>
      <c r="H11" s="23">
        <f t="shared" ref="H11:H14" si="0">B11*C11</f>
        <v>0</v>
      </c>
      <c r="I11" s="23">
        <f t="shared" ref="I11:I21" si="1">F11*G11</f>
        <v>0</v>
      </c>
    </row>
    <row r="12" spans="1:9" s="23" customFormat="1" x14ac:dyDescent="0.35">
      <c r="A12" s="25" t="s">
        <v>274</v>
      </c>
      <c r="B12" s="77">
        <v>4</v>
      </c>
      <c r="C12" s="2"/>
      <c r="D12" s="20"/>
      <c r="E12" s="21" t="s">
        <v>275</v>
      </c>
      <c r="F12" s="22">
        <v>4</v>
      </c>
      <c r="G12" s="3"/>
      <c r="H12" s="23">
        <f t="shared" si="0"/>
        <v>0</v>
      </c>
      <c r="I12" s="23">
        <f t="shared" si="1"/>
        <v>0</v>
      </c>
    </row>
    <row r="13" spans="1:9" s="23" customFormat="1" ht="12.75" customHeight="1" x14ac:dyDescent="0.35">
      <c r="A13" s="65" t="s">
        <v>276</v>
      </c>
      <c r="B13" s="22">
        <v>3</v>
      </c>
      <c r="C13" s="2"/>
      <c r="D13" s="20"/>
      <c r="E13" s="21" t="s">
        <v>475</v>
      </c>
      <c r="F13" s="22">
        <v>4</v>
      </c>
      <c r="G13" s="3"/>
      <c r="H13" s="23">
        <f t="shared" si="0"/>
        <v>0</v>
      </c>
      <c r="I13" s="23">
        <f t="shared" si="1"/>
        <v>0</v>
      </c>
    </row>
    <row r="14" spans="1:9" s="23" customFormat="1" x14ac:dyDescent="0.35">
      <c r="A14" s="70" t="s">
        <v>277</v>
      </c>
      <c r="B14" s="22">
        <v>3</v>
      </c>
      <c r="C14" s="2"/>
      <c r="D14" s="26"/>
      <c r="E14" s="21" t="s">
        <v>477</v>
      </c>
      <c r="F14" s="22">
        <v>3</v>
      </c>
      <c r="G14" s="3"/>
      <c r="H14" s="23">
        <f t="shared" si="0"/>
        <v>0</v>
      </c>
      <c r="I14" s="23">
        <f t="shared" si="1"/>
        <v>0</v>
      </c>
    </row>
    <row r="15" spans="1:9" ht="25.75" x14ac:dyDescent="0.35">
      <c r="A15" s="172" t="s">
        <v>21</v>
      </c>
      <c r="B15" s="173"/>
      <c r="C15" s="120">
        <f>SUM(C10:C14)</f>
        <v>0</v>
      </c>
      <c r="E15" s="21" t="s">
        <v>278</v>
      </c>
      <c r="F15" s="22">
        <v>3</v>
      </c>
      <c r="G15" s="3"/>
      <c r="I15" s="23">
        <f t="shared" si="1"/>
        <v>0</v>
      </c>
    </row>
    <row r="16" spans="1:9" x14ac:dyDescent="0.35">
      <c r="A16" s="40" t="s">
        <v>279</v>
      </c>
      <c r="B16" s="41"/>
      <c r="C16" s="41"/>
      <c r="D16" s="28"/>
      <c r="E16" s="21" t="s">
        <v>280</v>
      </c>
      <c r="F16" s="22">
        <v>3</v>
      </c>
      <c r="G16" s="3"/>
      <c r="I16" s="23">
        <f t="shared" si="1"/>
        <v>0</v>
      </c>
    </row>
    <row r="17" spans="1:9" ht="12.75" customHeight="1" x14ac:dyDescent="0.35">
      <c r="A17" s="21" t="s">
        <v>281</v>
      </c>
      <c r="B17" s="22">
        <v>3</v>
      </c>
      <c r="C17" s="3"/>
      <c r="D17" s="29"/>
      <c r="E17" s="35" t="s">
        <v>282</v>
      </c>
      <c r="F17" s="22">
        <v>4</v>
      </c>
      <c r="G17" s="3"/>
      <c r="H17" s="16">
        <f>B17*C17</f>
        <v>0</v>
      </c>
      <c r="I17" s="23">
        <f t="shared" si="1"/>
        <v>0</v>
      </c>
    </row>
    <row r="18" spans="1:9" ht="25.75" x14ac:dyDescent="0.35">
      <c r="A18" s="21" t="s">
        <v>283</v>
      </c>
      <c r="B18" s="22">
        <v>4</v>
      </c>
      <c r="C18" s="3"/>
      <c r="E18" s="35" t="s">
        <v>284</v>
      </c>
      <c r="F18" s="22">
        <v>4</v>
      </c>
      <c r="G18" s="3"/>
      <c r="H18" s="16">
        <f t="shared" ref="H18:H23" si="2">B18*C18</f>
        <v>0</v>
      </c>
      <c r="I18" s="23">
        <f t="shared" si="1"/>
        <v>0</v>
      </c>
    </row>
    <row r="19" spans="1:9" ht="25.75" x14ac:dyDescent="0.35">
      <c r="A19" s="30" t="s">
        <v>285</v>
      </c>
      <c r="B19" s="22">
        <v>3</v>
      </c>
      <c r="C19" s="3"/>
      <c r="D19" s="28"/>
      <c r="E19" s="21" t="s">
        <v>286</v>
      </c>
      <c r="F19" s="22">
        <v>4</v>
      </c>
      <c r="G19" s="3"/>
      <c r="H19" s="16">
        <f t="shared" si="2"/>
        <v>0</v>
      </c>
      <c r="I19" s="23">
        <f t="shared" si="1"/>
        <v>0</v>
      </c>
    </row>
    <row r="20" spans="1:9" ht="25.75" x14ac:dyDescent="0.35">
      <c r="A20" s="21" t="s">
        <v>287</v>
      </c>
      <c r="B20" s="22">
        <v>3</v>
      </c>
      <c r="C20" s="3"/>
      <c r="E20" s="140" t="s">
        <v>288</v>
      </c>
      <c r="F20" s="22">
        <v>3</v>
      </c>
      <c r="G20" s="3"/>
      <c r="H20" s="16">
        <f t="shared" si="2"/>
        <v>0</v>
      </c>
      <c r="I20" s="23">
        <f t="shared" si="1"/>
        <v>0</v>
      </c>
    </row>
    <row r="21" spans="1:9" x14ac:dyDescent="0.35">
      <c r="A21" s="21" t="s">
        <v>478</v>
      </c>
      <c r="B21" s="22">
        <v>4</v>
      </c>
      <c r="C21" s="3"/>
      <c r="D21" s="28"/>
      <c r="E21" s="21" t="s">
        <v>289</v>
      </c>
      <c r="F21" s="22">
        <v>3</v>
      </c>
      <c r="G21" s="3"/>
      <c r="H21" s="16">
        <f t="shared" si="2"/>
        <v>0</v>
      </c>
      <c r="I21" s="23">
        <f t="shared" si="1"/>
        <v>0</v>
      </c>
    </row>
    <row r="22" spans="1:9" ht="25.75" x14ac:dyDescent="0.35">
      <c r="A22" s="21" t="s">
        <v>290</v>
      </c>
      <c r="B22" s="22">
        <v>3</v>
      </c>
      <c r="C22" s="3"/>
      <c r="D22" s="28"/>
      <c r="E22" s="172" t="s">
        <v>21</v>
      </c>
      <c r="F22" s="173"/>
      <c r="G22" s="120">
        <f>SUM(G10:G21)</f>
        <v>0</v>
      </c>
      <c r="H22" s="16">
        <f t="shared" si="2"/>
        <v>0</v>
      </c>
    </row>
    <row r="23" spans="1:9" x14ac:dyDescent="0.35">
      <c r="A23" s="21" t="s">
        <v>291</v>
      </c>
      <c r="B23" s="22">
        <v>4</v>
      </c>
      <c r="C23" s="3"/>
      <c r="D23" s="28"/>
      <c r="E23" s="40" t="s">
        <v>292</v>
      </c>
      <c r="F23" s="41"/>
      <c r="G23" s="41"/>
      <c r="H23" s="16">
        <f t="shared" si="2"/>
        <v>0</v>
      </c>
    </row>
    <row r="24" spans="1:9" x14ac:dyDescent="0.35">
      <c r="A24" s="172" t="s">
        <v>21</v>
      </c>
      <c r="B24" s="173"/>
      <c r="C24" s="99">
        <f>SUM(C17:C23)</f>
        <v>0</v>
      </c>
      <c r="E24" s="21" t="s">
        <v>293</v>
      </c>
      <c r="F24" s="22">
        <v>3</v>
      </c>
      <c r="G24" s="3"/>
      <c r="I24" s="16">
        <f>F24*G24</f>
        <v>0</v>
      </c>
    </row>
    <row r="25" spans="1:9" x14ac:dyDescent="0.35">
      <c r="A25" s="40" t="s">
        <v>294</v>
      </c>
      <c r="B25" s="41"/>
      <c r="C25" s="41"/>
      <c r="E25" s="21" t="s">
        <v>295</v>
      </c>
      <c r="F25" s="22">
        <v>4</v>
      </c>
      <c r="G25" s="3"/>
      <c r="I25" s="16">
        <f t="shared" ref="I25:I34" si="3">F25*G25</f>
        <v>0</v>
      </c>
    </row>
    <row r="26" spans="1:9" ht="12.75" customHeight="1" x14ac:dyDescent="0.35">
      <c r="A26" s="21" t="s">
        <v>296</v>
      </c>
      <c r="B26" s="22">
        <v>3</v>
      </c>
      <c r="C26" s="3"/>
      <c r="E26" s="21" t="s">
        <v>272</v>
      </c>
      <c r="F26" s="22">
        <v>4</v>
      </c>
      <c r="G26" s="3"/>
      <c r="H26" s="16">
        <f>B26*C26</f>
        <v>0</v>
      </c>
      <c r="I26" s="16">
        <f t="shared" si="3"/>
        <v>0</v>
      </c>
    </row>
    <row r="27" spans="1:9" ht="12.75" customHeight="1" x14ac:dyDescent="0.35">
      <c r="A27" s="21" t="s">
        <v>474</v>
      </c>
      <c r="B27" s="22">
        <v>3</v>
      </c>
      <c r="C27" s="3"/>
      <c r="E27" s="21" t="s">
        <v>297</v>
      </c>
      <c r="F27" s="22">
        <v>4</v>
      </c>
      <c r="G27" s="3"/>
      <c r="H27" s="16">
        <f t="shared" ref="H27:H39" si="4">B27*C27</f>
        <v>0</v>
      </c>
      <c r="I27" s="16">
        <f t="shared" si="3"/>
        <v>0</v>
      </c>
    </row>
    <row r="28" spans="1:9" x14ac:dyDescent="0.35">
      <c r="A28" s="21" t="s">
        <v>295</v>
      </c>
      <c r="B28" s="22">
        <v>3</v>
      </c>
      <c r="C28" s="3"/>
      <c r="E28" s="21" t="s">
        <v>298</v>
      </c>
      <c r="F28" s="22">
        <v>3</v>
      </c>
      <c r="G28" s="3"/>
      <c r="H28" s="16">
        <f t="shared" si="4"/>
        <v>0</v>
      </c>
      <c r="I28" s="16">
        <f t="shared" si="3"/>
        <v>0</v>
      </c>
    </row>
    <row r="29" spans="1:9" x14ac:dyDescent="0.35">
      <c r="A29" s="21" t="s">
        <v>473</v>
      </c>
      <c r="B29" s="22">
        <v>3</v>
      </c>
      <c r="C29" s="3"/>
      <c r="E29" s="21" t="s">
        <v>459</v>
      </c>
      <c r="F29" s="22">
        <v>4</v>
      </c>
      <c r="G29" s="3"/>
      <c r="H29" s="16">
        <f t="shared" si="4"/>
        <v>0</v>
      </c>
      <c r="I29" s="16">
        <f t="shared" si="3"/>
        <v>0</v>
      </c>
    </row>
    <row r="30" spans="1:9" x14ac:dyDescent="0.35">
      <c r="A30" s="21" t="s">
        <v>299</v>
      </c>
      <c r="B30" s="22">
        <v>3</v>
      </c>
      <c r="C30" s="3"/>
      <c r="E30" s="21" t="s">
        <v>300</v>
      </c>
      <c r="F30" s="22">
        <v>4</v>
      </c>
      <c r="G30" s="3"/>
      <c r="H30" s="16">
        <f t="shared" si="4"/>
        <v>0</v>
      </c>
      <c r="I30" s="16">
        <f t="shared" si="3"/>
        <v>0</v>
      </c>
    </row>
    <row r="31" spans="1:9" x14ac:dyDescent="0.35">
      <c r="A31" s="21" t="s">
        <v>472</v>
      </c>
      <c r="B31" s="22">
        <v>3</v>
      </c>
      <c r="C31" s="3"/>
      <c r="E31" s="21" t="s">
        <v>301</v>
      </c>
      <c r="F31" s="22">
        <v>4</v>
      </c>
      <c r="G31" s="3"/>
      <c r="H31" s="16">
        <f t="shared" si="4"/>
        <v>0</v>
      </c>
      <c r="I31" s="16">
        <f t="shared" si="3"/>
        <v>0</v>
      </c>
    </row>
    <row r="32" spans="1:9" ht="12.75" customHeight="1" x14ac:dyDescent="0.35">
      <c r="A32" s="21" t="s">
        <v>302</v>
      </c>
      <c r="B32" s="22">
        <v>4</v>
      </c>
      <c r="C32" s="3"/>
      <c r="E32" s="21" t="s">
        <v>303</v>
      </c>
      <c r="F32" s="22">
        <v>4</v>
      </c>
      <c r="G32" s="3"/>
      <c r="H32" s="16">
        <f t="shared" si="4"/>
        <v>0</v>
      </c>
      <c r="I32" s="16">
        <f t="shared" si="3"/>
        <v>0</v>
      </c>
    </row>
    <row r="33" spans="1:9" ht="12.75" customHeight="1" x14ac:dyDescent="0.35">
      <c r="A33" s="21" t="s">
        <v>304</v>
      </c>
      <c r="B33" s="22">
        <v>4</v>
      </c>
      <c r="C33" s="3"/>
      <c r="E33" s="21" t="s">
        <v>305</v>
      </c>
      <c r="F33" s="22">
        <v>3</v>
      </c>
      <c r="G33" s="3"/>
      <c r="H33" s="16">
        <f t="shared" si="4"/>
        <v>0</v>
      </c>
      <c r="I33" s="16">
        <f t="shared" si="3"/>
        <v>0</v>
      </c>
    </row>
    <row r="34" spans="1:9" x14ac:dyDescent="0.35">
      <c r="A34" s="21" t="s">
        <v>306</v>
      </c>
      <c r="B34" s="22">
        <v>4</v>
      </c>
      <c r="C34" s="3"/>
      <c r="E34" s="66" t="s">
        <v>307</v>
      </c>
      <c r="F34" s="22">
        <v>4</v>
      </c>
      <c r="G34" s="3"/>
      <c r="H34" s="16">
        <f t="shared" si="4"/>
        <v>0</v>
      </c>
      <c r="I34" s="16">
        <f t="shared" si="3"/>
        <v>0</v>
      </c>
    </row>
    <row r="35" spans="1:9" x14ac:dyDescent="0.35">
      <c r="A35" s="21" t="s">
        <v>308</v>
      </c>
      <c r="B35" s="22">
        <v>3</v>
      </c>
      <c r="C35" s="3"/>
      <c r="E35" s="172" t="s">
        <v>21</v>
      </c>
      <c r="F35" s="173"/>
      <c r="G35" s="99">
        <f>SUM(G24:G34)</f>
        <v>0</v>
      </c>
      <c r="H35" s="16">
        <f t="shared" si="4"/>
        <v>0</v>
      </c>
    </row>
    <row r="36" spans="1:9" x14ac:dyDescent="0.35">
      <c r="A36" s="66" t="s">
        <v>285</v>
      </c>
      <c r="B36" s="22">
        <v>3</v>
      </c>
      <c r="C36" s="3"/>
      <c r="E36" s="40" t="s">
        <v>310</v>
      </c>
      <c r="F36" s="41"/>
      <c r="G36" s="41"/>
      <c r="H36" s="16">
        <f t="shared" si="4"/>
        <v>0</v>
      </c>
    </row>
    <row r="37" spans="1:9" x14ac:dyDescent="0.35">
      <c r="A37" s="21" t="s">
        <v>309</v>
      </c>
      <c r="B37" s="22">
        <v>3</v>
      </c>
      <c r="C37" s="3"/>
      <c r="E37" s="21" t="s">
        <v>291</v>
      </c>
      <c r="F37" s="22">
        <v>3</v>
      </c>
      <c r="G37" s="3"/>
      <c r="H37" s="16">
        <f t="shared" si="4"/>
        <v>0</v>
      </c>
      <c r="I37" s="16">
        <f>F37*G37</f>
        <v>0</v>
      </c>
    </row>
    <row r="38" spans="1:9" x14ac:dyDescent="0.35">
      <c r="A38" s="21" t="s">
        <v>291</v>
      </c>
      <c r="B38" s="22">
        <v>3</v>
      </c>
      <c r="C38" s="3"/>
      <c r="E38" s="21" t="s">
        <v>312</v>
      </c>
      <c r="F38" s="22">
        <v>4</v>
      </c>
      <c r="G38" s="3"/>
      <c r="H38" s="16">
        <f t="shared" si="4"/>
        <v>0</v>
      </c>
      <c r="I38" s="16">
        <f t="shared" ref="I38:I46" si="5">F38*G38</f>
        <v>0</v>
      </c>
    </row>
    <row r="39" spans="1:9" x14ac:dyDescent="0.35">
      <c r="A39" s="21" t="s">
        <v>311</v>
      </c>
      <c r="B39" s="22">
        <v>4</v>
      </c>
      <c r="C39" s="3"/>
      <c r="E39" s="21" t="s">
        <v>313</v>
      </c>
      <c r="F39" s="22">
        <v>4</v>
      </c>
      <c r="G39" s="3"/>
      <c r="H39" s="16">
        <f t="shared" si="4"/>
        <v>0</v>
      </c>
      <c r="I39" s="16">
        <f t="shared" si="5"/>
        <v>0</v>
      </c>
    </row>
    <row r="40" spans="1:9" x14ac:dyDescent="0.35">
      <c r="A40" s="172" t="s">
        <v>21</v>
      </c>
      <c r="B40" s="173"/>
      <c r="C40" s="99">
        <f>SUM(C26:C39)</f>
        <v>0</v>
      </c>
      <c r="E40" s="21" t="s">
        <v>315</v>
      </c>
      <c r="F40" s="22">
        <v>3</v>
      </c>
      <c r="G40" s="3"/>
      <c r="I40" s="16">
        <f t="shared" si="5"/>
        <v>0</v>
      </c>
    </row>
    <row r="41" spans="1:9" x14ac:dyDescent="0.35">
      <c r="A41" s="40" t="s">
        <v>314</v>
      </c>
      <c r="B41" s="41"/>
      <c r="C41" s="41"/>
      <c r="E41" s="21" t="s">
        <v>317</v>
      </c>
      <c r="F41" s="22">
        <v>3</v>
      </c>
      <c r="G41" s="3"/>
      <c r="I41" s="16">
        <f t="shared" si="5"/>
        <v>0</v>
      </c>
    </row>
    <row r="42" spans="1:9" ht="12.75" customHeight="1" x14ac:dyDescent="0.35">
      <c r="A42" s="21" t="s">
        <v>316</v>
      </c>
      <c r="B42" s="22">
        <v>3</v>
      </c>
      <c r="C42" s="3"/>
      <c r="E42" s="21" t="s">
        <v>318</v>
      </c>
      <c r="F42" s="22">
        <v>4</v>
      </c>
      <c r="G42" s="3"/>
      <c r="H42" s="16">
        <f>B42*C42</f>
        <v>0</v>
      </c>
      <c r="I42" s="16">
        <f t="shared" si="5"/>
        <v>0</v>
      </c>
    </row>
    <row r="43" spans="1:9" x14ac:dyDescent="0.35">
      <c r="A43" s="21" t="s">
        <v>295</v>
      </c>
      <c r="B43" s="22">
        <v>4</v>
      </c>
      <c r="C43" s="3"/>
      <c r="E43" s="21" t="s">
        <v>320</v>
      </c>
      <c r="F43" s="22">
        <v>4</v>
      </c>
      <c r="G43" s="3"/>
      <c r="H43" s="16">
        <f t="shared" ref="H43:H48" si="6">B43*C43</f>
        <v>0</v>
      </c>
      <c r="I43" s="16">
        <f t="shared" si="5"/>
        <v>0</v>
      </c>
    </row>
    <row r="44" spans="1:9" x14ac:dyDescent="0.35">
      <c r="A44" s="21" t="s">
        <v>319</v>
      </c>
      <c r="B44" s="22">
        <v>3</v>
      </c>
      <c r="C44" s="3"/>
      <c r="E44" s="35" t="s">
        <v>284</v>
      </c>
      <c r="F44" s="22">
        <v>4</v>
      </c>
      <c r="G44" s="3"/>
      <c r="H44" s="16">
        <f t="shared" si="6"/>
        <v>0</v>
      </c>
      <c r="I44" s="16">
        <f t="shared" si="5"/>
        <v>0</v>
      </c>
    </row>
    <row r="45" spans="1:9" x14ac:dyDescent="0.35">
      <c r="A45" s="21" t="s">
        <v>321</v>
      </c>
      <c r="B45" s="22">
        <v>4</v>
      </c>
      <c r="C45" s="3"/>
      <c r="E45" s="35" t="s">
        <v>282</v>
      </c>
      <c r="F45" s="22">
        <v>4</v>
      </c>
      <c r="G45" s="3"/>
      <c r="H45" s="16">
        <f t="shared" si="6"/>
        <v>0</v>
      </c>
      <c r="I45" s="16">
        <f t="shared" si="5"/>
        <v>0</v>
      </c>
    </row>
    <row r="46" spans="1:9" x14ac:dyDescent="0.35">
      <c r="A46" s="21" t="s">
        <v>298</v>
      </c>
      <c r="B46" s="22">
        <v>4</v>
      </c>
      <c r="C46" s="3"/>
      <c r="E46" s="21" t="s">
        <v>323</v>
      </c>
      <c r="F46" s="22">
        <v>4</v>
      </c>
      <c r="G46" s="3"/>
      <c r="H46" s="16">
        <f t="shared" si="6"/>
        <v>0</v>
      </c>
      <c r="I46" s="16">
        <f t="shared" si="5"/>
        <v>0</v>
      </c>
    </row>
    <row r="47" spans="1:9" x14ac:dyDescent="0.35">
      <c r="A47" s="21" t="s">
        <v>322</v>
      </c>
      <c r="B47" s="22">
        <v>4</v>
      </c>
      <c r="C47" s="3"/>
      <c r="E47" s="172" t="s">
        <v>21</v>
      </c>
      <c r="F47" s="173"/>
      <c r="G47" s="99">
        <f>SUM(G37:G46)</f>
        <v>0</v>
      </c>
      <c r="H47" s="16">
        <f t="shared" si="6"/>
        <v>0</v>
      </c>
    </row>
    <row r="48" spans="1:9" x14ac:dyDescent="0.35">
      <c r="A48" s="21" t="s">
        <v>324</v>
      </c>
      <c r="B48" s="22">
        <v>3</v>
      </c>
      <c r="C48" s="3"/>
      <c r="E48" s="40" t="s">
        <v>460</v>
      </c>
      <c r="F48" s="41"/>
      <c r="G48" s="41"/>
      <c r="H48" s="16">
        <f t="shared" si="6"/>
        <v>0</v>
      </c>
    </row>
    <row r="49" spans="1:10" x14ac:dyDescent="0.35">
      <c r="A49" s="170" t="s">
        <v>21</v>
      </c>
      <c r="B49" s="171"/>
      <c r="C49" s="97">
        <f>SUM(C42:C48)</f>
        <v>0</v>
      </c>
      <c r="E49" s="21" t="s">
        <v>326</v>
      </c>
      <c r="F49" s="22">
        <v>4</v>
      </c>
      <c r="G49" s="3"/>
      <c r="I49" s="16">
        <f>F49*G49</f>
        <v>0</v>
      </c>
    </row>
    <row r="50" spans="1:10" x14ac:dyDescent="0.35">
      <c r="A50" s="40" t="s">
        <v>512</v>
      </c>
      <c r="E50" s="21" t="s">
        <v>295</v>
      </c>
      <c r="F50" s="22">
        <v>4</v>
      </c>
      <c r="G50" s="3"/>
      <c r="H50" s="16">
        <f>B51*C51</f>
        <v>0</v>
      </c>
      <c r="I50" s="16">
        <f t="shared" ref="I50:I56" si="7">F50*G50</f>
        <v>0</v>
      </c>
    </row>
    <row r="51" spans="1:10" x14ac:dyDescent="0.35">
      <c r="A51" s="67" t="s">
        <v>325</v>
      </c>
      <c r="B51" s="46">
        <v>4</v>
      </c>
      <c r="C51" s="5"/>
      <c r="E51" s="21" t="s">
        <v>328</v>
      </c>
      <c r="F51" s="22">
        <v>4</v>
      </c>
      <c r="G51" s="3"/>
      <c r="H51" s="16">
        <f>B52*C52</f>
        <v>0</v>
      </c>
      <c r="I51" s="16">
        <f t="shared" si="7"/>
        <v>0</v>
      </c>
    </row>
    <row r="52" spans="1:10" x14ac:dyDescent="0.35">
      <c r="A52" s="67" t="s">
        <v>327</v>
      </c>
      <c r="B52" s="46">
        <v>4</v>
      </c>
      <c r="C52" s="5"/>
      <c r="E52" s="21" t="s">
        <v>329</v>
      </c>
      <c r="F52" s="22">
        <v>3</v>
      </c>
      <c r="G52" s="3"/>
      <c r="I52" s="16">
        <f t="shared" si="7"/>
        <v>0</v>
      </c>
    </row>
    <row r="53" spans="1:10" x14ac:dyDescent="0.35">
      <c r="A53" s="174" t="s">
        <v>21</v>
      </c>
      <c r="B53" s="175"/>
      <c r="C53" s="101">
        <f>SUM(C51:C52)</f>
        <v>0</v>
      </c>
      <c r="E53" s="21" t="s">
        <v>298</v>
      </c>
      <c r="F53" s="22">
        <v>4</v>
      </c>
      <c r="G53" s="3"/>
      <c r="I53" s="16">
        <f t="shared" si="7"/>
        <v>0</v>
      </c>
    </row>
    <row r="54" spans="1:10" x14ac:dyDescent="0.35">
      <c r="A54" s="187" t="s">
        <v>492</v>
      </c>
      <c r="B54" s="187"/>
      <c r="C54" s="187"/>
      <c r="E54" s="21" t="s">
        <v>330</v>
      </c>
      <c r="F54" s="22">
        <v>4</v>
      </c>
      <c r="G54" s="3"/>
      <c r="I54" s="16">
        <f t="shared" si="7"/>
        <v>0</v>
      </c>
    </row>
    <row r="55" spans="1:10" x14ac:dyDescent="0.35">
      <c r="A55" s="188"/>
      <c r="B55" s="188"/>
      <c r="C55" s="188"/>
      <c r="E55" s="21" t="s">
        <v>331</v>
      </c>
      <c r="F55" s="22">
        <v>4</v>
      </c>
      <c r="G55" s="3"/>
      <c r="I55" s="16">
        <f t="shared" si="7"/>
        <v>0</v>
      </c>
    </row>
    <row r="56" spans="1:10" x14ac:dyDescent="0.35">
      <c r="A56" s="187" t="s">
        <v>493</v>
      </c>
      <c r="B56" s="187"/>
      <c r="C56" s="187"/>
      <c r="E56" s="21" t="s">
        <v>471</v>
      </c>
      <c r="F56" s="22">
        <v>3</v>
      </c>
      <c r="G56" s="3"/>
      <c r="I56" s="16">
        <f t="shared" si="7"/>
        <v>0</v>
      </c>
    </row>
    <row r="57" spans="1:10" x14ac:dyDescent="0.35">
      <c r="A57" s="188"/>
      <c r="B57" s="188"/>
      <c r="C57" s="188"/>
      <c r="E57" s="170" t="s">
        <v>21</v>
      </c>
      <c r="F57" s="171"/>
      <c r="G57" s="108">
        <f>SUM(G49:G56)</f>
        <v>0</v>
      </c>
    </row>
    <row r="58" spans="1:10" ht="14.6" x14ac:dyDescent="0.4">
      <c r="A58" s="187" t="s">
        <v>494</v>
      </c>
      <c r="B58" s="187"/>
      <c r="C58" s="187"/>
      <c r="E58" s="166" t="s">
        <v>238</v>
      </c>
      <c r="F58" s="167"/>
      <c r="G58" s="110">
        <f>C53+C49+C40+C24+C15+G22+G35+G47+G57</f>
        <v>0</v>
      </c>
    </row>
    <row r="59" spans="1:10" x14ac:dyDescent="0.35">
      <c r="A59" s="188"/>
      <c r="B59" s="188"/>
      <c r="C59" s="188"/>
      <c r="D59" s="16"/>
      <c r="E59" s="166" t="s">
        <v>462</v>
      </c>
      <c r="F59" s="178"/>
      <c r="G59" s="111">
        <f>J61</f>
        <v>0</v>
      </c>
    </row>
    <row r="60" spans="1:10" x14ac:dyDescent="0.35">
      <c r="A60" s="187" t="s">
        <v>495</v>
      </c>
      <c r="B60" s="187"/>
      <c r="C60" s="187"/>
      <c r="D60" s="16"/>
      <c r="H60" s="16" t="s">
        <v>463</v>
      </c>
      <c r="I60" s="16" t="s">
        <v>464</v>
      </c>
      <c r="J60" s="16" t="s">
        <v>462</v>
      </c>
    </row>
    <row r="61" spans="1:10" x14ac:dyDescent="0.35">
      <c r="D61" s="141"/>
      <c r="E61" s="141"/>
      <c r="F61" s="23"/>
      <c r="H61" s="16">
        <f>(SUM(B10:B14)+SUM(B17:B23)+SUM(B26:B39)+SUM(B42:B48)+SUM(B51:B52)+SUM(F10:F21)+SUM(F24:F34)+SUM(F37:F46)+SUM(F49:F56))*4</f>
        <v>1076</v>
      </c>
      <c r="I61" s="16">
        <f>SUM(H10:H51)+(SUM(I10:I56))</f>
        <v>0</v>
      </c>
      <c r="J61" s="16">
        <f>I61/H61</f>
        <v>0</v>
      </c>
    </row>
    <row r="62" spans="1:10" x14ac:dyDescent="0.35">
      <c r="A62" s="186"/>
      <c r="B62" s="186"/>
      <c r="C62" s="186"/>
    </row>
    <row r="63" spans="1:10" x14ac:dyDescent="0.35">
      <c r="A63" s="128" t="s">
        <v>509</v>
      </c>
    </row>
    <row r="64" spans="1:10" x14ac:dyDescent="0.35">
      <c r="A64" s="227"/>
      <c r="B64" s="228"/>
      <c r="C64" s="228"/>
      <c r="D64" s="228"/>
      <c r="E64" s="228"/>
      <c r="F64" s="228"/>
      <c r="G64" s="150"/>
    </row>
    <row r="65" spans="1:7" x14ac:dyDescent="0.35">
      <c r="A65" s="229"/>
      <c r="B65" s="230"/>
      <c r="C65" s="230"/>
      <c r="D65" s="230"/>
      <c r="E65" s="230"/>
      <c r="F65" s="230"/>
      <c r="G65" s="153"/>
    </row>
    <row r="66" spans="1:7" x14ac:dyDescent="0.35">
      <c r="A66" s="151"/>
      <c r="B66" s="152"/>
      <c r="C66" s="152"/>
      <c r="D66" s="152"/>
      <c r="E66" s="152"/>
      <c r="F66" s="152"/>
      <c r="G66" s="153"/>
    </row>
    <row r="67" spans="1:7" x14ac:dyDescent="0.35">
      <c r="A67" s="154"/>
      <c r="B67" s="155"/>
      <c r="C67" s="155"/>
      <c r="D67" s="155"/>
      <c r="E67" s="155"/>
      <c r="F67" s="155"/>
      <c r="G67" s="156"/>
    </row>
  </sheetData>
  <sheetProtection algorithmName="SHA-512" hashValue="mU1POicj215qoLdmC/91m84OuFYBk7Aq6LYPjF+/1llGl0dp5Kxs5tSEscM0yjGzJvkOdoSQOIYoawwel5Jkiw==" saltValue="EaTYFGud+S0NdNHRHVaTiw==" spinCount="100000" sheet="1" objects="1" scenarios="1" selectLockedCells="1"/>
  <mergeCells count="27">
    <mergeCell ref="E59:F59"/>
    <mergeCell ref="A58:C58"/>
    <mergeCell ref="E58:F58"/>
    <mergeCell ref="A55:C55"/>
    <mergeCell ref="A57:C57"/>
    <mergeCell ref="A59:C59"/>
    <mergeCell ref="A60:C60"/>
    <mergeCell ref="A62:C62"/>
    <mergeCell ref="A64:G67"/>
    <mergeCell ref="B6:G6"/>
    <mergeCell ref="E47:F47"/>
    <mergeCell ref="E57:F57"/>
    <mergeCell ref="A15:B15"/>
    <mergeCell ref="B7:G7"/>
    <mergeCell ref="A24:B24"/>
    <mergeCell ref="E22:F22"/>
    <mergeCell ref="A40:B40"/>
    <mergeCell ref="A54:C54"/>
    <mergeCell ref="A56:C56"/>
    <mergeCell ref="E35:F35"/>
    <mergeCell ref="A49:B49"/>
    <mergeCell ref="A53:B53"/>
    <mergeCell ref="A1:G1"/>
    <mergeCell ref="A2:G2"/>
    <mergeCell ref="B3:G3"/>
    <mergeCell ref="B4:G4"/>
    <mergeCell ref="B5:G5"/>
  </mergeCells>
  <printOptions horizontalCentered="1"/>
  <pageMargins left="0.25" right="0.25" top="0.75" bottom="0.75" header="0.3" footer="0.3"/>
  <pageSetup paperSize="5" orientation="portrait" horizontalDpi="4294967295" verticalDpi="4294967295" r:id="rId1"/>
  <headerFooter>
    <oddHeader>&amp;C&amp;G</oddHeader>
    <oddFooter>&amp;L2021-01-21&amp;CMANDATORY ENTRY-LEVEL TRAINING MANITOBA CLASS 1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2"/>
  <sheetViews>
    <sheetView view="pageLayout" zoomScaleNormal="100" workbookViewId="0">
      <selection activeCell="B3" sqref="B3:G3"/>
    </sheetView>
  </sheetViews>
  <sheetFormatPr defaultColWidth="9.15234375" defaultRowHeight="12.9" x14ac:dyDescent="0.35"/>
  <cols>
    <col min="1" max="1" width="34.53515625" style="16" customWidth="1"/>
    <col min="2" max="2" width="5.69140625" style="16" customWidth="1"/>
    <col min="3" max="3" width="5.3046875" style="27" bestFit="1" customWidth="1"/>
    <col min="4" max="4" width="2.15234375" style="27" customWidth="1"/>
    <col min="5" max="5" width="34.53515625" style="16" customWidth="1"/>
    <col min="6" max="6" width="5.69140625" style="16" customWidth="1"/>
    <col min="7" max="7" width="5.3046875" style="16" bestFit="1" customWidth="1"/>
    <col min="8" max="10" width="0" style="16" hidden="1" customWidth="1"/>
    <col min="11" max="16384" width="9.15234375" style="16"/>
  </cols>
  <sheetData>
    <row r="1" spans="1:9" ht="14.6" x14ac:dyDescent="0.4">
      <c r="A1" s="165" t="s">
        <v>332</v>
      </c>
      <c r="B1" s="165"/>
      <c r="C1" s="165"/>
      <c r="D1" s="165"/>
      <c r="E1" s="165"/>
      <c r="F1" s="165"/>
      <c r="G1" s="165"/>
    </row>
    <row r="2" spans="1:9" ht="14.6" x14ac:dyDescent="0.4">
      <c r="A2" s="165" t="s">
        <v>1</v>
      </c>
      <c r="B2" s="165"/>
      <c r="C2" s="165"/>
      <c r="D2" s="165"/>
      <c r="E2" s="165"/>
      <c r="F2" s="165"/>
      <c r="G2" s="165"/>
    </row>
    <row r="3" spans="1:9" ht="18.75" customHeight="1" x14ac:dyDescent="0.35">
      <c r="A3" s="62" t="s">
        <v>499</v>
      </c>
      <c r="B3" s="221"/>
      <c r="C3" s="221"/>
      <c r="D3" s="221"/>
      <c r="E3" s="221"/>
      <c r="F3" s="221"/>
      <c r="G3" s="221"/>
    </row>
    <row r="4" spans="1:9" ht="18.75" customHeight="1" x14ac:dyDescent="0.35">
      <c r="A4" s="62" t="s">
        <v>2</v>
      </c>
      <c r="B4" s="238"/>
      <c r="C4" s="238"/>
      <c r="D4" s="238"/>
      <c r="E4" s="238"/>
      <c r="F4" s="238"/>
      <c r="G4" s="238"/>
    </row>
    <row r="5" spans="1:9" ht="18.75" customHeight="1" x14ac:dyDescent="0.35">
      <c r="A5" s="62" t="s">
        <v>3</v>
      </c>
      <c r="B5" s="221"/>
      <c r="C5" s="221"/>
      <c r="D5" s="221"/>
      <c r="E5" s="221"/>
      <c r="F5" s="221"/>
      <c r="G5" s="221"/>
    </row>
    <row r="6" spans="1:9" ht="18.75" customHeight="1" x14ac:dyDescent="0.35">
      <c r="A6" s="62" t="s">
        <v>500</v>
      </c>
      <c r="B6" s="221"/>
      <c r="C6" s="221"/>
      <c r="D6" s="221"/>
      <c r="E6" s="221"/>
      <c r="F6" s="221"/>
      <c r="G6" s="221"/>
    </row>
    <row r="7" spans="1:9" ht="18.75" customHeight="1" x14ac:dyDescent="0.35">
      <c r="A7" s="63" t="s">
        <v>4</v>
      </c>
      <c r="B7" s="220"/>
      <c r="C7" s="220"/>
      <c r="D7" s="220"/>
      <c r="E7" s="220"/>
      <c r="F7" s="220"/>
      <c r="G7" s="220"/>
    </row>
    <row r="8" spans="1:9" ht="8.25" customHeight="1" x14ac:dyDescent="0.35"/>
    <row r="9" spans="1:9" s="18" customFormat="1" ht="21.45" x14ac:dyDescent="0.35">
      <c r="A9" s="93" t="s">
        <v>333</v>
      </c>
      <c r="B9" s="116" t="s">
        <v>403</v>
      </c>
      <c r="C9" s="95" t="s">
        <v>507</v>
      </c>
      <c r="D9" s="17"/>
      <c r="E9" s="93" t="s">
        <v>486</v>
      </c>
      <c r="F9" s="116" t="s">
        <v>403</v>
      </c>
      <c r="G9" s="95" t="s">
        <v>507</v>
      </c>
    </row>
    <row r="10" spans="1:9" s="23" customFormat="1" x14ac:dyDescent="0.35">
      <c r="A10" s="114" t="s">
        <v>334</v>
      </c>
      <c r="B10" s="131">
        <v>4</v>
      </c>
      <c r="C10" s="119"/>
      <c r="D10" s="20"/>
      <c r="E10" s="39" t="s">
        <v>334</v>
      </c>
      <c r="F10" s="115">
        <v>4</v>
      </c>
      <c r="G10" s="3"/>
      <c r="H10" s="23">
        <f>B10*C10</f>
        <v>0</v>
      </c>
      <c r="I10" s="23">
        <f>F10*G10</f>
        <v>0</v>
      </c>
    </row>
    <row r="11" spans="1:9" s="23" customFormat="1" x14ac:dyDescent="0.35">
      <c r="A11" s="25" t="s">
        <v>335</v>
      </c>
      <c r="B11" s="77">
        <v>3</v>
      </c>
      <c r="C11" s="2"/>
      <c r="D11" s="20"/>
      <c r="E11" s="21" t="s">
        <v>335</v>
      </c>
      <c r="F11" s="22">
        <v>3</v>
      </c>
      <c r="G11" s="3"/>
      <c r="H11" s="23">
        <f t="shared" ref="H11:H21" si="0">B11*C11</f>
        <v>0</v>
      </c>
      <c r="I11" s="23">
        <f t="shared" ref="I11:I22" si="1">F11*G11</f>
        <v>0</v>
      </c>
    </row>
    <row r="12" spans="1:9" s="23" customFormat="1" x14ac:dyDescent="0.35">
      <c r="A12" s="25" t="s">
        <v>336</v>
      </c>
      <c r="B12" s="77">
        <v>4</v>
      </c>
      <c r="C12" s="2"/>
      <c r="D12" s="20"/>
      <c r="E12" s="21" t="s">
        <v>336</v>
      </c>
      <c r="F12" s="22">
        <v>4</v>
      </c>
      <c r="G12" s="3"/>
      <c r="H12" s="23">
        <f t="shared" si="0"/>
        <v>0</v>
      </c>
      <c r="I12" s="23">
        <f t="shared" si="1"/>
        <v>0</v>
      </c>
    </row>
    <row r="13" spans="1:9" s="23" customFormat="1" x14ac:dyDescent="0.35">
      <c r="A13" s="25" t="s">
        <v>337</v>
      </c>
      <c r="B13" s="22">
        <v>3</v>
      </c>
      <c r="C13" s="2"/>
      <c r="D13" s="20"/>
      <c r="E13" s="21" t="s">
        <v>337</v>
      </c>
      <c r="F13" s="22">
        <v>3</v>
      </c>
      <c r="G13" s="3"/>
      <c r="H13" s="23">
        <f t="shared" si="0"/>
        <v>0</v>
      </c>
      <c r="I13" s="23">
        <f t="shared" si="1"/>
        <v>0</v>
      </c>
    </row>
    <row r="14" spans="1:9" s="23" customFormat="1" x14ac:dyDescent="0.35">
      <c r="A14" s="25" t="s">
        <v>338</v>
      </c>
      <c r="B14" s="22">
        <v>3</v>
      </c>
      <c r="C14" s="2"/>
      <c r="D14" s="26"/>
      <c r="E14" s="21" t="s">
        <v>338</v>
      </c>
      <c r="F14" s="22">
        <v>3</v>
      </c>
      <c r="G14" s="3"/>
      <c r="H14" s="23">
        <f t="shared" si="0"/>
        <v>0</v>
      </c>
      <c r="I14" s="23">
        <f t="shared" si="1"/>
        <v>0</v>
      </c>
    </row>
    <row r="15" spans="1:9" x14ac:dyDescent="0.35">
      <c r="A15" s="25" t="s">
        <v>339</v>
      </c>
      <c r="B15" s="22">
        <v>3</v>
      </c>
      <c r="C15" s="2"/>
      <c r="E15" s="21" t="s">
        <v>339</v>
      </c>
      <c r="F15" s="22">
        <v>3</v>
      </c>
      <c r="G15" s="3"/>
      <c r="H15" s="23">
        <f t="shared" si="0"/>
        <v>0</v>
      </c>
      <c r="I15" s="23">
        <f t="shared" si="1"/>
        <v>0</v>
      </c>
    </row>
    <row r="16" spans="1:9" x14ac:dyDescent="0.35">
      <c r="A16" s="21" t="s">
        <v>340</v>
      </c>
      <c r="B16" s="22">
        <v>3</v>
      </c>
      <c r="C16" s="4"/>
      <c r="D16" s="28"/>
      <c r="E16" s="21" t="s">
        <v>340</v>
      </c>
      <c r="F16" s="22">
        <v>3</v>
      </c>
      <c r="G16" s="3"/>
      <c r="H16" s="23">
        <f t="shared" si="0"/>
        <v>0</v>
      </c>
      <c r="I16" s="23">
        <f t="shared" si="1"/>
        <v>0</v>
      </c>
    </row>
    <row r="17" spans="1:9" ht="12.75" customHeight="1" x14ac:dyDescent="0.35">
      <c r="A17" s="30" t="s">
        <v>341</v>
      </c>
      <c r="B17" s="22">
        <v>4</v>
      </c>
      <c r="C17" s="3"/>
      <c r="D17" s="29"/>
      <c r="E17" s="21" t="s">
        <v>342</v>
      </c>
      <c r="F17" s="22">
        <v>3</v>
      </c>
      <c r="G17" s="3"/>
      <c r="H17" s="23">
        <f t="shared" si="0"/>
        <v>0</v>
      </c>
      <c r="I17" s="23">
        <f t="shared" si="1"/>
        <v>0</v>
      </c>
    </row>
    <row r="18" spans="1:9" x14ac:dyDescent="0.35">
      <c r="A18" s="21" t="s">
        <v>479</v>
      </c>
      <c r="B18" s="22">
        <v>4</v>
      </c>
      <c r="C18" s="4"/>
      <c r="E18" s="21" t="s">
        <v>341</v>
      </c>
      <c r="F18" s="22">
        <v>4</v>
      </c>
      <c r="G18" s="3"/>
      <c r="H18" s="23">
        <f t="shared" si="0"/>
        <v>0</v>
      </c>
      <c r="I18" s="23">
        <f t="shared" si="1"/>
        <v>0</v>
      </c>
    </row>
    <row r="19" spans="1:9" x14ac:dyDescent="0.35">
      <c r="A19" s="30" t="s">
        <v>343</v>
      </c>
      <c r="B19" s="22">
        <v>3</v>
      </c>
      <c r="C19" s="3"/>
      <c r="D19" s="28"/>
      <c r="E19" s="21" t="s">
        <v>479</v>
      </c>
      <c r="F19" s="22">
        <v>4</v>
      </c>
      <c r="G19" s="3"/>
      <c r="H19" s="23">
        <f t="shared" si="0"/>
        <v>0</v>
      </c>
      <c r="I19" s="23">
        <f t="shared" si="1"/>
        <v>0</v>
      </c>
    </row>
    <row r="20" spans="1:9" x14ac:dyDescent="0.35">
      <c r="A20" s="30" t="s">
        <v>344</v>
      </c>
      <c r="B20" s="22">
        <v>3</v>
      </c>
      <c r="C20" s="3"/>
      <c r="E20" s="66" t="s">
        <v>343</v>
      </c>
      <c r="F20" s="22">
        <v>3</v>
      </c>
      <c r="G20" s="3"/>
      <c r="H20" s="23">
        <f t="shared" si="0"/>
        <v>0</v>
      </c>
      <c r="I20" s="23">
        <f t="shared" si="1"/>
        <v>0</v>
      </c>
    </row>
    <row r="21" spans="1:9" x14ac:dyDescent="0.35">
      <c r="A21" s="36" t="s">
        <v>345</v>
      </c>
      <c r="B21" s="59">
        <v>4</v>
      </c>
      <c r="C21" s="132"/>
      <c r="D21" s="28"/>
      <c r="E21" s="21" t="s">
        <v>344</v>
      </c>
      <c r="F21" s="22">
        <v>3</v>
      </c>
      <c r="G21" s="3"/>
      <c r="H21" s="23">
        <f t="shared" si="0"/>
        <v>0</v>
      </c>
      <c r="I21" s="23">
        <f t="shared" si="1"/>
        <v>0</v>
      </c>
    </row>
    <row r="22" spans="1:9" x14ac:dyDescent="0.35">
      <c r="A22" s="174" t="s">
        <v>21</v>
      </c>
      <c r="B22" s="175"/>
      <c r="C22" s="101">
        <f>SUM(C10:C21)</f>
        <v>0</v>
      </c>
      <c r="E22" s="36" t="s">
        <v>345</v>
      </c>
      <c r="F22" s="59">
        <v>4</v>
      </c>
      <c r="G22" s="3"/>
      <c r="I22" s="23">
        <f t="shared" si="1"/>
        <v>0</v>
      </c>
    </row>
    <row r="23" spans="1:9" x14ac:dyDescent="0.35">
      <c r="A23" s="40" t="s">
        <v>488</v>
      </c>
      <c r="B23" s="41"/>
      <c r="C23" s="41"/>
      <c r="E23" s="174" t="s">
        <v>21</v>
      </c>
      <c r="F23" s="175"/>
      <c r="G23" s="101">
        <f>SUM(G10:G22)</f>
        <v>0</v>
      </c>
    </row>
    <row r="24" spans="1:9" ht="12.75" customHeight="1" x14ac:dyDescent="0.35">
      <c r="A24" s="21" t="s">
        <v>334</v>
      </c>
      <c r="B24" s="22">
        <v>4</v>
      </c>
      <c r="C24" s="132"/>
      <c r="E24" s="40" t="s">
        <v>487</v>
      </c>
      <c r="F24" s="41"/>
      <c r="G24" s="41"/>
      <c r="H24" s="16">
        <f>B24*C24</f>
        <v>0</v>
      </c>
    </row>
    <row r="25" spans="1:9" x14ac:dyDescent="0.35">
      <c r="A25" s="21" t="s">
        <v>335</v>
      </c>
      <c r="B25" s="22">
        <v>3</v>
      </c>
      <c r="C25" s="132"/>
      <c r="E25" s="21" t="s">
        <v>334</v>
      </c>
      <c r="F25" s="22">
        <v>4</v>
      </c>
      <c r="G25" s="132"/>
      <c r="H25" s="16">
        <f t="shared" ref="H25:H36" si="2">B25*C25</f>
        <v>0</v>
      </c>
      <c r="I25" s="16">
        <f>F25*G25</f>
        <v>0</v>
      </c>
    </row>
    <row r="26" spans="1:9" x14ac:dyDescent="0.35">
      <c r="A26" s="21" t="s">
        <v>336</v>
      </c>
      <c r="B26" s="22">
        <v>4</v>
      </c>
      <c r="C26" s="132"/>
      <c r="E26" s="21" t="s">
        <v>335</v>
      </c>
      <c r="F26" s="22">
        <v>3</v>
      </c>
      <c r="G26" s="132"/>
      <c r="H26" s="16">
        <f t="shared" si="2"/>
        <v>0</v>
      </c>
      <c r="I26" s="16">
        <f t="shared" ref="I26:I37" si="3">F26*G26</f>
        <v>0</v>
      </c>
    </row>
    <row r="27" spans="1:9" x14ac:dyDescent="0.35">
      <c r="A27" s="21" t="s">
        <v>337</v>
      </c>
      <c r="B27" s="22">
        <v>3</v>
      </c>
      <c r="C27" s="132"/>
      <c r="E27" s="21" t="s">
        <v>336</v>
      </c>
      <c r="F27" s="22">
        <v>4</v>
      </c>
      <c r="G27" s="132"/>
      <c r="H27" s="16">
        <f t="shared" si="2"/>
        <v>0</v>
      </c>
      <c r="I27" s="16">
        <f t="shared" si="3"/>
        <v>0</v>
      </c>
    </row>
    <row r="28" spans="1:9" x14ac:dyDescent="0.35">
      <c r="A28" s="21" t="s">
        <v>338</v>
      </c>
      <c r="B28" s="22">
        <v>3</v>
      </c>
      <c r="C28" s="132"/>
      <c r="E28" s="21" t="s">
        <v>337</v>
      </c>
      <c r="F28" s="22">
        <v>3</v>
      </c>
      <c r="G28" s="132"/>
      <c r="H28" s="16">
        <f t="shared" si="2"/>
        <v>0</v>
      </c>
      <c r="I28" s="16">
        <f t="shared" si="3"/>
        <v>0</v>
      </c>
    </row>
    <row r="29" spans="1:9" x14ac:dyDescent="0.35">
      <c r="A29" s="21" t="s">
        <v>339</v>
      </c>
      <c r="B29" s="22">
        <v>3</v>
      </c>
      <c r="C29" s="132"/>
      <c r="E29" s="21" t="s">
        <v>338</v>
      </c>
      <c r="F29" s="22">
        <v>3</v>
      </c>
      <c r="G29" s="132"/>
      <c r="H29" s="16">
        <f t="shared" si="2"/>
        <v>0</v>
      </c>
      <c r="I29" s="16">
        <f t="shared" si="3"/>
        <v>0</v>
      </c>
    </row>
    <row r="30" spans="1:9" x14ac:dyDescent="0.35">
      <c r="A30" s="21" t="s">
        <v>340</v>
      </c>
      <c r="B30" s="22">
        <v>3</v>
      </c>
      <c r="C30" s="132"/>
      <c r="E30" s="21" t="s">
        <v>339</v>
      </c>
      <c r="F30" s="22">
        <v>3</v>
      </c>
      <c r="G30" s="132"/>
      <c r="H30" s="16">
        <f t="shared" si="2"/>
        <v>0</v>
      </c>
      <c r="I30" s="16">
        <f t="shared" si="3"/>
        <v>0</v>
      </c>
    </row>
    <row r="31" spans="1:9" ht="12.75" customHeight="1" x14ac:dyDescent="0.35">
      <c r="A31" s="21" t="s">
        <v>342</v>
      </c>
      <c r="B31" s="22">
        <v>3</v>
      </c>
      <c r="C31" s="132"/>
      <c r="E31" s="21" t="s">
        <v>340</v>
      </c>
      <c r="F31" s="22">
        <v>3</v>
      </c>
      <c r="G31" s="132"/>
      <c r="H31" s="16">
        <f t="shared" si="2"/>
        <v>0</v>
      </c>
      <c r="I31" s="16">
        <f t="shared" si="3"/>
        <v>0</v>
      </c>
    </row>
    <row r="32" spans="1:9" ht="12.75" customHeight="1" x14ac:dyDescent="0.35">
      <c r="A32" s="21" t="s">
        <v>341</v>
      </c>
      <c r="B32" s="22">
        <v>4</v>
      </c>
      <c r="C32" s="132"/>
      <c r="E32" s="21" t="s">
        <v>342</v>
      </c>
      <c r="F32" s="22">
        <v>3</v>
      </c>
      <c r="G32" s="132"/>
      <c r="H32" s="16">
        <f t="shared" si="2"/>
        <v>0</v>
      </c>
      <c r="I32" s="16">
        <f t="shared" si="3"/>
        <v>0</v>
      </c>
    </row>
    <row r="33" spans="1:9" x14ac:dyDescent="0.35">
      <c r="A33" s="21" t="s">
        <v>479</v>
      </c>
      <c r="B33" s="22">
        <v>4</v>
      </c>
      <c r="C33" s="132"/>
      <c r="E33" s="21" t="s">
        <v>341</v>
      </c>
      <c r="F33" s="22">
        <v>4</v>
      </c>
      <c r="G33" s="132"/>
      <c r="H33" s="16">
        <f t="shared" si="2"/>
        <v>0</v>
      </c>
      <c r="I33" s="16">
        <f t="shared" si="3"/>
        <v>0</v>
      </c>
    </row>
    <row r="34" spans="1:9" x14ac:dyDescent="0.35">
      <c r="A34" s="66" t="s">
        <v>343</v>
      </c>
      <c r="B34" s="22">
        <v>4</v>
      </c>
      <c r="C34" s="132"/>
      <c r="E34" s="21" t="s">
        <v>479</v>
      </c>
      <c r="F34" s="22">
        <v>4</v>
      </c>
      <c r="G34" s="132"/>
      <c r="H34" s="16">
        <f t="shared" si="2"/>
        <v>0</v>
      </c>
      <c r="I34" s="16">
        <f t="shared" si="3"/>
        <v>0</v>
      </c>
    </row>
    <row r="35" spans="1:9" x14ac:dyDescent="0.35">
      <c r="A35" s="21" t="s">
        <v>344</v>
      </c>
      <c r="B35" s="22">
        <v>3</v>
      </c>
      <c r="C35" s="132"/>
      <c r="E35" s="66" t="s">
        <v>343</v>
      </c>
      <c r="F35" s="22">
        <v>3</v>
      </c>
      <c r="G35" s="132"/>
      <c r="H35" s="16">
        <f t="shared" si="2"/>
        <v>0</v>
      </c>
      <c r="I35" s="16">
        <f t="shared" si="3"/>
        <v>0</v>
      </c>
    </row>
    <row r="36" spans="1:9" x14ac:dyDescent="0.35">
      <c r="A36" s="21" t="s">
        <v>345</v>
      </c>
      <c r="B36" s="22">
        <v>4</v>
      </c>
      <c r="C36" s="132"/>
      <c r="E36" s="21" t="s">
        <v>344</v>
      </c>
      <c r="F36" s="22">
        <v>3</v>
      </c>
      <c r="G36" s="132"/>
      <c r="H36" s="16">
        <f t="shared" si="2"/>
        <v>0</v>
      </c>
      <c r="I36" s="16">
        <f t="shared" si="3"/>
        <v>0</v>
      </c>
    </row>
    <row r="37" spans="1:9" x14ac:dyDescent="0.35">
      <c r="A37" s="170" t="s">
        <v>21</v>
      </c>
      <c r="B37" s="171"/>
      <c r="C37" s="97">
        <f>SUM(C24:C36)</f>
        <v>0</v>
      </c>
      <c r="E37" s="21" t="s">
        <v>345</v>
      </c>
      <c r="F37" s="22">
        <v>4</v>
      </c>
      <c r="G37" s="3"/>
      <c r="I37" s="16">
        <f t="shared" si="3"/>
        <v>0</v>
      </c>
    </row>
    <row r="38" spans="1:9" x14ac:dyDescent="0.35">
      <c r="A38" s="40" t="s">
        <v>489</v>
      </c>
      <c r="B38" s="41"/>
      <c r="C38" s="41"/>
      <c r="E38" s="170" t="s">
        <v>21</v>
      </c>
      <c r="F38" s="171"/>
      <c r="G38" s="97">
        <f>SUM(G25:G37)</f>
        <v>0</v>
      </c>
    </row>
    <row r="39" spans="1:9" x14ac:dyDescent="0.35">
      <c r="A39" s="21" t="s">
        <v>334</v>
      </c>
      <c r="B39" s="22">
        <v>4</v>
      </c>
      <c r="C39" s="132"/>
      <c r="E39" s="40" t="s">
        <v>490</v>
      </c>
      <c r="F39" s="41"/>
      <c r="G39" s="41"/>
      <c r="H39" s="16">
        <f>B39*C39</f>
        <v>0</v>
      </c>
    </row>
    <row r="40" spans="1:9" ht="12.75" customHeight="1" x14ac:dyDescent="0.35">
      <c r="A40" s="21" t="s">
        <v>335</v>
      </c>
      <c r="B40" s="22">
        <v>3</v>
      </c>
      <c r="C40" s="132"/>
      <c r="E40" s="21" t="s">
        <v>334</v>
      </c>
      <c r="F40" s="22">
        <v>4</v>
      </c>
      <c r="G40" s="132"/>
      <c r="H40" s="16">
        <f t="shared" ref="H40:H51" si="4">B40*C40</f>
        <v>0</v>
      </c>
      <c r="I40" s="16">
        <f>F40*G40</f>
        <v>0</v>
      </c>
    </row>
    <row r="41" spans="1:9" x14ac:dyDescent="0.35">
      <c r="A41" s="21" t="s">
        <v>336</v>
      </c>
      <c r="B41" s="22">
        <v>4</v>
      </c>
      <c r="C41" s="132"/>
      <c r="E41" s="21" t="s">
        <v>335</v>
      </c>
      <c r="F41" s="22">
        <v>3</v>
      </c>
      <c r="G41" s="132"/>
      <c r="H41" s="16">
        <f t="shared" si="4"/>
        <v>0</v>
      </c>
      <c r="I41" s="16">
        <f t="shared" ref="I41:I52" si="5">F41*G41</f>
        <v>0</v>
      </c>
    </row>
    <row r="42" spans="1:9" x14ac:dyDescent="0.35">
      <c r="A42" s="21" t="s">
        <v>337</v>
      </c>
      <c r="B42" s="22">
        <v>3</v>
      </c>
      <c r="C42" s="132"/>
      <c r="E42" s="21" t="s">
        <v>336</v>
      </c>
      <c r="F42" s="22">
        <v>4</v>
      </c>
      <c r="G42" s="132"/>
      <c r="H42" s="16">
        <f t="shared" si="4"/>
        <v>0</v>
      </c>
      <c r="I42" s="16">
        <f t="shared" si="5"/>
        <v>0</v>
      </c>
    </row>
    <row r="43" spans="1:9" x14ac:dyDescent="0.35">
      <c r="A43" s="21" t="s">
        <v>338</v>
      </c>
      <c r="B43" s="22">
        <v>3</v>
      </c>
      <c r="C43" s="132"/>
      <c r="E43" s="21" t="s">
        <v>337</v>
      </c>
      <c r="F43" s="22">
        <v>3</v>
      </c>
      <c r="G43" s="132"/>
      <c r="H43" s="16">
        <f t="shared" si="4"/>
        <v>0</v>
      </c>
      <c r="I43" s="16">
        <f t="shared" si="5"/>
        <v>0</v>
      </c>
    </row>
    <row r="44" spans="1:9" x14ac:dyDescent="0.35">
      <c r="A44" s="21" t="s">
        <v>339</v>
      </c>
      <c r="B44" s="22">
        <v>3</v>
      </c>
      <c r="C44" s="132"/>
      <c r="E44" s="21" t="s">
        <v>338</v>
      </c>
      <c r="F44" s="22">
        <v>3</v>
      </c>
      <c r="G44" s="132"/>
      <c r="H44" s="16">
        <f t="shared" si="4"/>
        <v>0</v>
      </c>
      <c r="I44" s="16">
        <f t="shared" si="5"/>
        <v>0</v>
      </c>
    </row>
    <row r="45" spans="1:9" x14ac:dyDescent="0.35">
      <c r="A45" s="21" t="s">
        <v>340</v>
      </c>
      <c r="B45" s="22">
        <v>3</v>
      </c>
      <c r="C45" s="132"/>
      <c r="E45" s="21" t="s">
        <v>339</v>
      </c>
      <c r="F45" s="22">
        <v>3</v>
      </c>
      <c r="G45" s="132"/>
      <c r="H45" s="16">
        <f t="shared" si="4"/>
        <v>0</v>
      </c>
      <c r="I45" s="16">
        <f t="shared" si="5"/>
        <v>0</v>
      </c>
    </row>
    <row r="46" spans="1:9" ht="12.75" customHeight="1" x14ac:dyDescent="0.35">
      <c r="A46" s="21" t="s">
        <v>342</v>
      </c>
      <c r="B46" s="22">
        <v>3</v>
      </c>
      <c r="C46" s="132"/>
      <c r="E46" s="21" t="s">
        <v>340</v>
      </c>
      <c r="F46" s="22">
        <v>3</v>
      </c>
      <c r="G46" s="132"/>
      <c r="H46" s="16">
        <f t="shared" si="4"/>
        <v>0</v>
      </c>
      <c r="I46" s="16">
        <f t="shared" si="5"/>
        <v>0</v>
      </c>
    </row>
    <row r="47" spans="1:9" ht="12.75" customHeight="1" x14ac:dyDescent="0.35">
      <c r="A47" s="21" t="s">
        <v>341</v>
      </c>
      <c r="B47" s="22">
        <v>4</v>
      </c>
      <c r="C47" s="132"/>
      <c r="E47" s="21" t="s">
        <v>346</v>
      </c>
      <c r="F47" s="22">
        <v>3</v>
      </c>
      <c r="G47" s="132"/>
      <c r="H47" s="16">
        <f t="shared" si="4"/>
        <v>0</v>
      </c>
      <c r="I47" s="16">
        <f t="shared" si="5"/>
        <v>0</v>
      </c>
    </row>
    <row r="48" spans="1:9" x14ac:dyDescent="0.35">
      <c r="A48" s="21" t="s">
        <v>479</v>
      </c>
      <c r="B48" s="22">
        <v>4</v>
      </c>
      <c r="C48" s="132"/>
      <c r="E48" s="21" t="s">
        <v>341</v>
      </c>
      <c r="F48" s="22">
        <v>4</v>
      </c>
      <c r="G48" s="132"/>
      <c r="H48" s="16">
        <f t="shared" si="4"/>
        <v>0</v>
      </c>
      <c r="I48" s="16">
        <f t="shared" si="5"/>
        <v>0</v>
      </c>
    </row>
    <row r="49" spans="1:9" x14ac:dyDescent="0.35">
      <c r="A49" s="66" t="s">
        <v>343</v>
      </c>
      <c r="B49" s="22">
        <v>4</v>
      </c>
      <c r="C49" s="132"/>
      <c r="E49" s="21" t="s">
        <v>479</v>
      </c>
      <c r="F49" s="22">
        <v>4</v>
      </c>
      <c r="G49" s="132"/>
      <c r="H49" s="16">
        <f t="shared" si="4"/>
        <v>0</v>
      </c>
      <c r="I49" s="16">
        <f t="shared" si="5"/>
        <v>0</v>
      </c>
    </row>
    <row r="50" spans="1:9" x14ac:dyDescent="0.35">
      <c r="A50" s="21" t="s">
        <v>344</v>
      </c>
      <c r="B50" s="22">
        <v>3</v>
      </c>
      <c r="C50" s="132"/>
      <c r="E50" s="66" t="s">
        <v>343</v>
      </c>
      <c r="F50" s="22">
        <v>4</v>
      </c>
      <c r="G50" s="132"/>
      <c r="H50" s="16">
        <f t="shared" si="4"/>
        <v>0</v>
      </c>
      <c r="I50" s="16">
        <f t="shared" si="5"/>
        <v>0</v>
      </c>
    </row>
    <row r="51" spans="1:9" x14ac:dyDescent="0.35">
      <c r="A51" s="21" t="s">
        <v>345</v>
      </c>
      <c r="B51" s="22">
        <v>4</v>
      </c>
      <c r="C51" s="132"/>
      <c r="E51" s="21" t="s">
        <v>344</v>
      </c>
      <c r="F51" s="22">
        <v>3</v>
      </c>
      <c r="G51" s="132"/>
      <c r="H51" s="16">
        <f t="shared" si="4"/>
        <v>0</v>
      </c>
      <c r="I51" s="16">
        <f t="shared" si="5"/>
        <v>0</v>
      </c>
    </row>
    <row r="52" spans="1:9" x14ac:dyDescent="0.35">
      <c r="A52" s="170" t="s">
        <v>21</v>
      </c>
      <c r="B52" s="171"/>
      <c r="C52" s="97">
        <f>SUM(C39:C51)</f>
        <v>0</v>
      </c>
      <c r="E52" s="21" t="s">
        <v>345</v>
      </c>
      <c r="F52" s="22">
        <v>4</v>
      </c>
      <c r="G52" s="3"/>
      <c r="I52" s="16">
        <f t="shared" si="5"/>
        <v>0</v>
      </c>
    </row>
    <row r="53" spans="1:9" x14ac:dyDescent="0.35">
      <c r="A53" s="241" t="s">
        <v>498</v>
      </c>
      <c r="B53" s="241"/>
      <c r="C53" s="241"/>
      <c r="E53" s="172" t="s">
        <v>21</v>
      </c>
      <c r="F53" s="173"/>
      <c r="G53" s="99">
        <f>SUM(G40:G52)</f>
        <v>0</v>
      </c>
    </row>
    <row r="54" spans="1:9" x14ac:dyDescent="0.35">
      <c r="A54" s="157"/>
      <c r="B54" s="157"/>
      <c r="C54" s="157"/>
      <c r="E54" s="40" t="s">
        <v>491</v>
      </c>
      <c r="F54" s="41"/>
      <c r="G54" s="41"/>
    </row>
    <row r="55" spans="1:9" x14ac:dyDescent="0.35">
      <c r="A55" s="142" t="s">
        <v>497</v>
      </c>
      <c r="D55" s="16"/>
      <c r="E55" s="21" t="s">
        <v>334</v>
      </c>
      <c r="F55" s="22">
        <v>4</v>
      </c>
      <c r="G55" s="132"/>
      <c r="I55" s="16">
        <f>F55*G55</f>
        <v>0</v>
      </c>
    </row>
    <row r="56" spans="1:9" x14ac:dyDescent="0.35">
      <c r="A56" s="157"/>
      <c r="B56" s="157"/>
      <c r="C56" s="157"/>
      <c r="D56" s="16"/>
      <c r="E56" s="21" t="s">
        <v>335</v>
      </c>
      <c r="F56" s="22">
        <v>3</v>
      </c>
      <c r="G56" s="132"/>
      <c r="I56" s="16">
        <f t="shared" ref="I56:I67" si="6">F56*G56</f>
        <v>0</v>
      </c>
    </row>
    <row r="57" spans="1:9" x14ac:dyDescent="0.35">
      <c r="A57" s="142" t="s">
        <v>496</v>
      </c>
      <c r="D57" s="16"/>
      <c r="E57" s="21" t="s">
        <v>336</v>
      </c>
      <c r="F57" s="22">
        <v>4</v>
      </c>
      <c r="G57" s="132"/>
      <c r="I57" s="16">
        <f t="shared" si="6"/>
        <v>0</v>
      </c>
    </row>
    <row r="58" spans="1:9" x14ac:dyDescent="0.35">
      <c r="A58" s="157"/>
      <c r="B58" s="157"/>
      <c r="C58" s="157"/>
      <c r="E58" s="21" t="s">
        <v>337</v>
      </c>
      <c r="F58" s="22">
        <v>3</v>
      </c>
      <c r="G58" s="132"/>
      <c r="I58" s="16">
        <f t="shared" si="6"/>
        <v>0</v>
      </c>
    </row>
    <row r="59" spans="1:9" x14ac:dyDescent="0.35">
      <c r="A59" s="142" t="s">
        <v>503</v>
      </c>
      <c r="E59" s="21" t="s">
        <v>338</v>
      </c>
      <c r="F59" s="22">
        <v>3</v>
      </c>
      <c r="G59" s="132"/>
      <c r="I59" s="16">
        <f t="shared" si="6"/>
        <v>0</v>
      </c>
    </row>
    <row r="60" spans="1:9" x14ac:dyDescent="0.35">
      <c r="B60" s="139"/>
      <c r="C60" s="139"/>
      <c r="D60" s="16"/>
      <c r="E60" s="21" t="s">
        <v>339</v>
      </c>
      <c r="F60" s="22">
        <v>3</v>
      </c>
      <c r="G60" s="132"/>
      <c r="I60" s="16">
        <f t="shared" si="6"/>
        <v>0</v>
      </c>
    </row>
    <row r="61" spans="1:9" ht="14.6" x14ac:dyDescent="0.4">
      <c r="A61" s="242" t="s">
        <v>513</v>
      </c>
      <c r="B61" s="243"/>
      <c r="C61" s="243"/>
      <c r="D61" s="16"/>
      <c r="E61" s="21" t="s">
        <v>340</v>
      </c>
      <c r="F61" s="22">
        <v>3</v>
      </c>
      <c r="G61" s="132"/>
      <c r="I61" s="16">
        <f t="shared" si="6"/>
        <v>0</v>
      </c>
    </row>
    <row r="62" spans="1:9" ht="12.75" customHeight="1" x14ac:dyDescent="0.4">
      <c r="A62" s="128" t="s">
        <v>509</v>
      </c>
      <c r="B62" s="144"/>
      <c r="C62" s="144"/>
      <c r="E62" s="21" t="s">
        <v>346</v>
      </c>
      <c r="F62" s="22">
        <v>3</v>
      </c>
      <c r="G62" s="132"/>
      <c r="I62" s="16">
        <f t="shared" si="6"/>
        <v>0</v>
      </c>
    </row>
    <row r="63" spans="1:9" x14ac:dyDescent="0.35">
      <c r="A63" s="148"/>
      <c r="B63" s="149"/>
      <c r="C63" s="150"/>
      <c r="E63" s="21" t="s">
        <v>341</v>
      </c>
      <c r="F63" s="22">
        <v>4</v>
      </c>
      <c r="G63" s="132"/>
      <c r="I63" s="16">
        <f t="shared" si="6"/>
        <v>0</v>
      </c>
    </row>
    <row r="64" spans="1:9" x14ac:dyDescent="0.35">
      <c r="A64" s="151"/>
      <c r="B64" s="152"/>
      <c r="C64" s="153"/>
      <c r="E64" s="21" t="s">
        <v>479</v>
      </c>
      <c r="F64" s="22">
        <v>4</v>
      </c>
      <c r="G64" s="132"/>
      <c r="I64" s="16">
        <f t="shared" si="6"/>
        <v>0</v>
      </c>
    </row>
    <row r="65" spans="1:10" x14ac:dyDescent="0.35">
      <c r="A65" s="151"/>
      <c r="B65" s="152"/>
      <c r="C65" s="153"/>
      <c r="E65" s="66" t="s">
        <v>343</v>
      </c>
      <c r="F65" s="22">
        <v>3</v>
      </c>
      <c r="G65" s="132"/>
      <c r="I65" s="16">
        <f t="shared" si="6"/>
        <v>0</v>
      </c>
    </row>
    <row r="66" spans="1:10" x14ac:dyDescent="0.35">
      <c r="A66" s="151"/>
      <c r="B66" s="152"/>
      <c r="C66" s="153"/>
      <c r="E66" s="21" t="s">
        <v>344</v>
      </c>
      <c r="F66" s="22">
        <v>3</v>
      </c>
      <c r="G66" s="132"/>
      <c r="I66" s="16">
        <f t="shared" si="6"/>
        <v>0</v>
      </c>
    </row>
    <row r="67" spans="1:10" x14ac:dyDescent="0.35">
      <c r="A67" s="151"/>
      <c r="B67" s="152"/>
      <c r="C67" s="153"/>
      <c r="E67" s="21" t="s">
        <v>345</v>
      </c>
      <c r="F67" s="22">
        <v>4</v>
      </c>
      <c r="G67" s="132"/>
      <c r="I67" s="16">
        <f t="shared" si="6"/>
        <v>0</v>
      </c>
    </row>
    <row r="68" spans="1:10" x14ac:dyDescent="0.35">
      <c r="A68" s="151"/>
      <c r="B68" s="152"/>
      <c r="C68" s="153"/>
      <c r="E68" s="239" t="s">
        <v>21</v>
      </c>
      <c r="F68" s="240"/>
      <c r="G68" s="117">
        <f>SUM(G55:G67)</f>
        <v>0</v>
      </c>
    </row>
    <row r="69" spans="1:10" x14ac:dyDescent="0.35">
      <c r="A69" s="151"/>
      <c r="B69" s="152"/>
      <c r="C69" s="153"/>
      <c r="E69" s="236" t="s">
        <v>238</v>
      </c>
      <c r="F69" s="237"/>
      <c r="G69" s="118">
        <f>C52+C37+C22+G23+G38+G53+G68</f>
        <v>0</v>
      </c>
      <c r="H69" s="16" t="s">
        <v>463</v>
      </c>
      <c r="I69" s="16" t="s">
        <v>464</v>
      </c>
      <c r="J69" s="16" t="s">
        <v>462</v>
      </c>
    </row>
    <row r="70" spans="1:10" x14ac:dyDescent="0.35">
      <c r="A70" s="151"/>
      <c r="B70" s="152"/>
      <c r="C70" s="153"/>
      <c r="E70" s="166" t="s">
        <v>462</v>
      </c>
      <c r="F70" s="178"/>
      <c r="G70" s="111">
        <f>SUM(G69/360)</f>
        <v>0</v>
      </c>
      <c r="H70" s="16">
        <f>(SUM(B39:B51)+SUM(B24:B36)+SUM(B10:B21)+(SUM(F10:F22)+SUM(F25:F37)+SUM(F40:F52)+SUM(F55:F67))*4)</f>
        <v>839</v>
      </c>
      <c r="I70" s="16">
        <f>SUM(H10:H51)+SUM(I10:I67)</f>
        <v>0</v>
      </c>
      <c r="J70" s="16">
        <f>I70/H70</f>
        <v>0</v>
      </c>
    </row>
    <row r="71" spans="1:10" x14ac:dyDescent="0.35">
      <c r="A71" s="151"/>
      <c r="B71" s="152"/>
      <c r="C71" s="153"/>
    </row>
    <row r="72" spans="1:10" x14ac:dyDescent="0.35">
      <c r="A72" s="154"/>
      <c r="B72" s="155"/>
      <c r="C72" s="156"/>
    </row>
  </sheetData>
  <sheetProtection algorithmName="SHA-512" hashValue="yBMBxM3+ZTBhetmEcZtff6W8HI4HUDINHGRonj+7f02xaDA7wa/fh3wNsMg6qiWzQJH4QDf1sExryx1YuVTKfg==" saltValue="OGMDb5jZ7NcJApFH3Cd7Tg==" spinCount="100000" sheet="1" objects="1" scenarios="1" selectLockedCells="1"/>
  <mergeCells count="22">
    <mergeCell ref="A63:C72"/>
    <mergeCell ref="A53:C53"/>
    <mergeCell ref="A54:C54"/>
    <mergeCell ref="A56:C56"/>
    <mergeCell ref="A58:C58"/>
    <mergeCell ref="A61:C61"/>
    <mergeCell ref="E70:F70"/>
    <mergeCell ref="E69:F69"/>
    <mergeCell ref="B7:G7"/>
    <mergeCell ref="A37:B37"/>
    <mergeCell ref="A1:G1"/>
    <mergeCell ref="A2:G2"/>
    <mergeCell ref="B3:G3"/>
    <mergeCell ref="B4:G4"/>
    <mergeCell ref="B5:G5"/>
    <mergeCell ref="B6:G6"/>
    <mergeCell ref="A22:B22"/>
    <mergeCell ref="A52:B52"/>
    <mergeCell ref="E38:F38"/>
    <mergeCell ref="E68:F68"/>
    <mergeCell ref="E23:F23"/>
    <mergeCell ref="E53:F53"/>
  </mergeCells>
  <printOptions horizontalCentered="1"/>
  <pageMargins left="0.25" right="0.25" top="0.75" bottom="0.75" header="0.3" footer="0.3"/>
  <pageSetup paperSize="5" orientation="portrait" horizontalDpi="4294967295" verticalDpi="4294967295" r:id="rId1"/>
  <headerFooter>
    <oddHeader>&amp;C&amp;G</oddHeader>
    <oddFooter>&amp;L2021-01-21&amp;CMANDATORY ENTRY-LEVEL TRAINING MANITOBA CLASS 1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9"/>
  <sheetViews>
    <sheetView view="pageLayout" zoomScaleNormal="100" workbookViewId="0">
      <selection activeCell="B3" sqref="B3:G3"/>
    </sheetView>
  </sheetViews>
  <sheetFormatPr defaultColWidth="9.15234375" defaultRowHeight="12.9" x14ac:dyDescent="0.35"/>
  <cols>
    <col min="1" max="1" width="34.53515625" style="16" customWidth="1"/>
    <col min="2" max="2" width="5.69140625" style="16" customWidth="1"/>
    <col min="3" max="3" width="5.3046875" style="27" bestFit="1" customWidth="1"/>
    <col min="4" max="4" width="2.15234375" style="27" customWidth="1"/>
    <col min="5" max="5" width="34.53515625" style="16" customWidth="1"/>
    <col min="6" max="6" width="5.69140625" style="16" customWidth="1"/>
    <col min="7" max="7" width="5.3046875" style="16" customWidth="1"/>
    <col min="8" max="10" width="9.15234375" style="16" hidden="1" customWidth="1"/>
    <col min="11" max="16384" width="9.15234375" style="16"/>
  </cols>
  <sheetData>
    <row r="1" spans="1:9" ht="14.6" x14ac:dyDescent="0.4">
      <c r="A1" s="165" t="s">
        <v>347</v>
      </c>
      <c r="B1" s="165"/>
      <c r="C1" s="165"/>
      <c r="D1" s="165"/>
      <c r="E1" s="165"/>
      <c r="F1" s="165"/>
      <c r="G1" s="165"/>
    </row>
    <row r="2" spans="1:9" ht="14.6" x14ac:dyDescent="0.4">
      <c r="A2" s="165" t="s">
        <v>1</v>
      </c>
      <c r="B2" s="165"/>
      <c r="C2" s="165"/>
      <c r="D2" s="165"/>
      <c r="E2" s="165"/>
      <c r="F2" s="165"/>
      <c r="G2" s="165"/>
    </row>
    <row r="3" spans="1:9" ht="18.75" customHeight="1" x14ac:dyDescent="0.35">
      <c r="A3" s="62" t="s">
        <v>499</v>
      </c>
      <c r="B3" s="221"/>
      <c r="C3" s="221"/>
      <c r="D3" s="221"/>
      <c r="E3" s="221"/>
      <c r="F3" s="221"/>
      <c r="G3" s="221"/>
    </row>
    <row r="4" spans="1:9" ht="18.75" customHeight="1" x14ac:dyDescent="0.35">
      <c r="A4" s="62" t="s">
        <v>2</v>
      </c>
      <c r="B4" s="221"/>
      <c r="C4" s="221"/>
      <c r="D4" s="221"/>
      <c r="E4" s="221"/>
      <c r="F4" s="221"/>
      <c r="G4" s="221"/>
    </row>
    <row r="5" spans="1:9" ht="18.75" customHeight="1" x14ac:dyDescent="0.35">
      <c r="A5" s="62" t="s">
        <v>3</v>
      </c>
      <c r="B5" s="221"/>
      <c r="C5" s="221"/>
      <c r="D5" s="221"/>
      <c r="E5" s="221"/>
      <c r="F5" s="221"/>
      <c r="G5" s="221"/>
    </row>
    <row r="6" spans="1:9" ht="18.75" customHeight="1" x14ac:dyDescent="0.35">
      <c r="A6" s="62" t="s">
        <v>500</v>
      </c>
      <c r="B6" s="221"/>
      <c r="C6" s="221"/>
      <c r="D6" s="221"/>
      <c r="E6" s="221"/>
      <c r="F6" s="221"/>
      <c r="G6" s="221"/>
    </row>
    <row r="7" spans="1:9" ht="18.75" customHeight="1" x14ac:dyDescent="0.35">
      <c r="A7" s="63" t="s">
        <v>4</v>
      </c>
      <c r="B7" s="220"/>
      <c r="C7" s="220"/>
      <c r="D7" s="220"/>
      <c r="E7" s="220"/>
      <c r="F7" s="220"/>
      <c r="G7" s="220"/>
    </row>
    <row r="8" spans="1:9" ht="8.25" customHeight="1" x14ac:dyDescent="0.35"/>
    <row r="9" spans="1:9" s="18" customFormat="1" ht="21.45" x14ac:dyDescent="0.35">
      <c r="A9" s="93" t="s">
        <v>348</v>
      </c>
      <c r="B9" s="116" t="s">
        <v>403</v>
      </c>
      <c r="C9" s="95" t="s">
        <v>507</v>
      </c>
      <c r="D9" s="17"/>
      <c r="E9" s="93" t="s">
        <v>349</v>
      </c>
      <c r="F9" s="116" t="s">
        <v>403</v>
      </c>
      <c r="G9" s="95" t="s">
        <v>506</v>
      </c>
    </row>
    <row r="10" spans="1:9" s="23" customFormat="1" x14ac:dyDescent="0.35">
      <c r="A10" s="114" t="s">
        <v>350</v>
      </c>
      <c r="B10" s="131">
        <v>4</v>
      </c>
      <c r="C10" s="119"/>
      <c r="D10" s="20"/>
      <c r="E10" s="68" t="s">
        <v>351</v>
      </c>
      <c r="F10" s="69">
        <v>4</v>
      </c>
      <c r="G10" s="122"/>
      <c r="H10" s="23">
        <f>B10*C10</f>
        <v>0</v>
      </c>
      <c r="I10" s="23">
        <f>F10*G10</f>
        <v>0</v>
      </c>
    </row>
    <row r="11" spans="1:9" s="23" customFormat="1" x14ac:dyDescent="0.35">
      <c r="A11" s="57" t="s">
        <v>352</v>
      </c>
      <c r="B11" s="142"/>
      <c r="C11" s="27"/>
      <c r="D11" s="20"/>
      <c r="E11" s="70" t="s">
        <v>353</v>
      </c>
      <c r="F11" s="22">
        <v>4</v>
      </c>
      <c r="G11" s="123"/>
      <c r="I11" s="23">
        <f t="shared" ref="I11:I30" si="0">F11*G11</f>
        <v>0</v>
      </c>
    </row>
    <row r="12" spans="1:9" s="23" customFormat="1" x14ac:dyDescent="0.35">
      <c r="A12" s="21" t="s">
        <v>354</v>
      </c>
      <c r="B12" s="22">
        <v>4</v>
      </c>
      <c r="C12" s="124"/>
      <c r="D12" s="20"/>
      <c r="E12" s="30" t="s">
        <v>355</v>
      </c>
      <c r="F12" s="22">
        <v>4</v>
      </c>
      <c r="G12" s="3"/>
      <c r="H12" s="23">
        <f t="shared" ref="H12:H49" si="1">B12*C12</f>
        <v>0</v>
      </c>
      <c r="I12" s="23">
        <f t="shared" si="0"/>
        <v>0</v>
      </c>
    </row>
    <row r="13" spans="1:9" s="23" customFormat="1" x14ac:dyDescent="0.35">
      <c r="A13" s="25" t="s">
        <v>356</v>
      </c>
      <c r="B13" s="77">
        <v>4</v>
      </c>
      <c r="C13" s="119"/>
      <c r="D13" s="20"/>
      <c r="E13" s="21" t="s">
        <v>357</v>
      </c>
      <c r="F13" s="22">
        <v>3</v>
      </c>
      <c r="G13" s="3"/>
      <c r="H13" s="23">
        <f t="shared" si="1"/>
        <v>0</v>
      </c>
      <c r="I13" s="23">
        <f t="shared" si="0"/>
        <v>0</v>
      </c>
    </row>
    <row r="14" spans="1:9" s="23" customFormat="1" x14ac:dyDescent="0.35">
      <c r="A14" s="25" t="s">
        <v>358</v>
      </c>
      <c r="B14" s="22">
        <v>4</v>
      </c>
      <c r="C14" s="119"/>
      <c r="D14" s="26"/>
      <c r="E14" s="30" t="s">
        <v>359</v>
      </c>
      <c r="F14" s="22">
        <v>4</v>
      </c>
      <c r="G14" s="3"/>
      <c r="H14" s="23">
        <f t="shared" si="1"/>
        <v>0</v>
      </c>
      <c r="I14" s="23">
        <f t="shared" si="0"/>
        <v>0</v>
      </c>
    </row>
    <row r="15" spans="1:9" x14ac:dyDescent="0.35">
      <c r="A15" s="25" t="s">
        <v>360</v>
      </c>
      <c r="B15" s="22">
        <v>4</v>
      </c>
      <c r="C15" s="119"/>
      <c r="E15" s="21" t="s">
        <v>361</v>
      </c>
      <c r="F15" s="22">
        <v>3</v>
      </c>
      <c r="G15" s="3"/>
      <c r="H15" s="23">
        <f t="shared" si="1"/>
        <v>0</v>
      </c>
      <c r="I15" s="23">
        <f t="shared" si="0"/>
        <v>0</v>
      </c>
    </row>
    <row r="16" spans="1:9" x14ac:dyDescent="0.35">
      <c r="A16" s="57" t="s">
        <v>362</v>
      </c>
      <c r="B16" s="142"/>
      <c r="D16" s="28"/>
      <c r="E16" s="30" t="s">
        <v>363</v>
      </c>
      <c r="F16" s="22">
        <v>4</v>
      </c>
      <c r="G16" s="3"/>
      <c r="H16" s="23"/>
      <c r="I16" s="23">
        <f t="shared" si="0"/>
        <v>0</v>
      </c>
    </row>
    <row r="17" spans="1:9" ht="12.75" customHeight="1" x14ac:dyDescent="0.35">
      <c r="A17" s="21" t="s">
        <v>364</v>
      </c>
      <c r="B17" s="22">
        <v>3</v>
      </c>
      <c r="C17" s="124"/>
      <c r="D17" s="29"/>
      <c r="E17" s="21" t="s">
        <v>365</v>
      </c>
      <c r="F17" s="22">
        <v>3</v>
      </c>
      <c r="G17" s="3"/>
      <c r="H17" s="23">
        <f t="shared" si="1"/>
        <v>0</v>
      </c>
      <c r="I17" s="23">
        <f t="shared" si="0"/>
        <v>0</v>
      </c>
    </row>
    <row r="18" spans="1:9" x14ac:dyDescent="0.35">
      <c r="A18" s="21" t="s">
        <v>339</v>
      </c>
      <c r="B18" s="22">
        <v>3</v>
      </c>
      <c r="C18" s="119"/>
      <c r="E18" s="30" t="s">
        <v>366</v>
      </c>
      <c r="F18" s="22">
        <v>4</v>
      </c>
      <c r="G18" s="3"/>
      <c r="H18" s="23">
        <f t="shared" si="1"/>
        <v>0</v>
      </c>
      <c r="I18" s="23">
        <f t="shared" si="0"/>
        <v>0</v>
      </c>
    </row>
    <row r="19" spans="1:9" x14ac:dyDescent="0.35">
      <c r="A19" s="30" t="s">
        <v>367</v>
      </c>
      <c r="B19" s="22">
        <v>3</v>
      </c>
      <c r="C19" s="119"/>
      <c r="D19" s="28"/>
      <c r="E19" s="21" t="s">
        <v>368</v>
      </c>
      <c r="F19" s="22">
        <v>4</v>
      </c>
      <c r="G19" s="3"/>
      <c r="H19" s="23">
        <f t="shared" si="1"/>
        <v>0</v>
      </c>
      <c r="I19" s="23">
        <f t="shared" si="0"/>
        <v>0</v>
      </c>
    </row>
    <row r="20" spans="1:9" x14ac:dyDescent="0.35">
      <c r="A20" s="30" t="s">
        <v>369</v>
      </c>
      <c r="B20" s="22">
        <v>3</v>
      </c>
      <c r="C20" s="119"/>
      <c r="E20" s="52" t="s">
        <v>370</v>
      </c>
      <c r="F20" s="49"/>
      <c r="G20" s="23"/>
      <c r="H20" s="23">
        <f t="shared" si="1"/>
        <v>0</v>
      </c>
      <c r="I20" s="23"/>
    </row>
    <row r="21" spans="1:9" x14ac:dyDescent="0.35">
      <c r="A21" s="52" t="s">
        <v>371</v>
      </c>
      <c r="B21" s="49"/>
      <c r="C21" s="136"/>
      <c r="D21" s="28"/>
      <c r="E21" s="37" t="s">
        <v>372</v>
      </c>
      <c r="F21" s="46">
        <v>3</v>
      </c>
      <c r="G21" s="125"/>
      <c r="H21" s="23"/>
      <c r="I21" s="23">
        <f t="shared" si="0"/>
        <v>0</v>
      </c>
    </row>
    <row r="22" spans="1:9" x14ac:dyDescent="0.35">
      <c r="A22" s="21" t="s">
        <v>355</v>
      </c>
      <c r="B22" s="22">
        <v>3</v>
      </c>
      <c r="C22" s="124"/>
      <c r="E22" s="45" t="s">
        <v>369</v>
      </c>
      <c r="F22" s="46">
        <v>3</v>
      </c>
      <c r="G22" s="119"/>
      <c r="H22" s="23">
        <f t="shared" si="1"/>
        <v>0</v>
      </c>
      <c r="I22" s="23">
        <f t="shared" si="0"/>
        <v>0</v>
      </c>
    </row>
    <row r="23" spans="1:9" x14ac:dyDescent="0.35">
      <c r="A23" s="35" t="s">
        <v>373</v>
      </c>
      <c r="B23" s="22">
        <v>4</v>
      </c>
      <c r="C23" s="119"/>
      <c r="E23" s="37" t="s">
        <v>374</v>
      </c>
      <c r="F23" s="46">
        <v>3</v>
      </c>
      <c r="G23" s="119"/>
      <c r="H23" s="23">
        <f t="shared" si="1"/>
        <v>0</v>
      </c>
      <c r="I23" s="23">
        <f t="shared" si="0"/>
        <v>0</v>
      </c>
    </row>
    <row r="24" spans="1:9" x14ac:dyDescent="0.35">
      <c r="A24" s="30" t="s">
        <v>375</v>
      </c>
      <c r="B24" s="22">
        <v>4</v>
      </c>
      <c r="C24" s="119"/>
      <c r="E24" s="45" t="s">
        <v>376</v>
      </c>
      <c r="F24" s="46">
        <v>3</v>
      </c>
      <c r="G24" s="119"/>
      <c r="H24" s="23">
        <f t="shared" si="1"/>
        <v>0</v>
      </c>
      <c r="I24" s="23">
        <f t="shared" si="0"/>
        <v>0</v>
      </c>
    </row>
    <row r="25" spans="1:9" x14ac:dyDescent="0.35">
      <c r="A25" s="21" t="s">
        <v>377</v>
      </c>
      <c r="B25" s="22">
        <v>4</v>
      </c>
      <c r="C25" s="119"/>
      <c r="E25" s="52" t="s">
        <v>378</v>
      </c>
      <c r="F25" s="49"/>
      <c r="G25" s="23"/>
      <c r="H25" s="23">
        <f t="shared" si="1"/>
        <v>0</v>
      </c>
      <c r="I25" s="23"/>
    </row>
    <row r="26" spans="1:9" x14ac:dyDescent="0.35">
      <c r="A26" s="21" t="s">
        <v>379</v>
      </c>
      <c r="B26" s="22">
        <v>4</v>
      </c>
      <c r="C26" s="119"/>
      <c r="E26" s="21" t="s">
        <v>380</v>
      </c>
      <c r="F26" s="22">
        <v>4</v>
      </c>
      <c r="G26" s="124"/>
      <c r="H26" s="23">
        <f t="shared" si="1"/>
        <v>0</v>
      </c>
      <c r="I26" s="23">
        <f t="shared" si="0"/>
        <v>0</v>
      </c>
    </row>
    <row r="27" spans="1:9" x14ac:dyDescent="0.35">
      <c r="A27" s="30" t="s">
        <v>461</v>
      </c>
      <c r="B27" s="22">
        <v>4</v>
      </c>
      <c r="C27" s="119"/>
      <c r="E27" s="21" t="s">
        <v>381</v>
      </c>
      <c r="F27" s="22">
        <v>4</v>
      </c>
      <c r="G27" s="119"/>
      <c r="H27" s="23">
        <f t="shared" si="1"/>
        <v>0</v>
      </c>
      <c r="I27" s="23">
        <f t="shared" si="0"/>
        <v>0</v>
      </c>
    </row>
    <row r="28" spans="1:9" x14ac:dyDescent="0.35">
      <c r="A28" s="48" t="s">
        <v>382</v>
      </c>
      <c r="B28" s="49"/>
      <c r="C28" s="136"/>
      <c r="E28" s="30" t="s">
        <v>164</v>
      </c>
      <c r="F28" s="22">
        <v>3</v>
      </c>
      <c r="G28" s="119"/>
      <c r="H28" s="23"/>
      <c r="I28" s="23">
        <f t="shared" si="0"/>
        <v>0</v>
      </c>
    </row>
    <row r="29" spans="1:9" x14ac:dyDescent="0.35">
      <c r="A29" s="37" t="s">
        <v>383</v>
      </c>
      <c r="B29" s="46">
        <v>3</v>
      </c>
      <c r="C29" s="125"/>
      <c r="E29" s="71" t="s">
        <v>384</v>
      </c>
      <c r="F29" s="44">
        <v>4</v>
      </c>
      <c r="G29" s="119"/>
      <c r="H29" s="23">
        <f t="shared" si="1"/>
        <v>0</v>
      </c>
      <c r="I29" s="23">
        <f t="shared" si="0"/>
        <v>0</v>
      </c>
    </row>
    <row r="30" spans="1:9" x14ac:dyDescent="0.35">
      <c r="A30" s="45" t="s">
        <v>385</v>
      </c>
      <c r="B30" s="46">
        <v>3</v>
      </c>
      <c r="C30" s="119"/>
      <c r="E30" s="72" t="s">
        <v>386</v>
      </c>
      <c r="F30" s="22">
        <v>4</v>
      </c>
      <c r="G30" s="119"/>
      <c r="H30" s="23">
        <f t="shared" si="1"/>
        <v>0</v>
      </c>
      <c r="I30" s="23">
        <f t="shared" si="0"/>
        <v>0</v>
      </c>
    </row>
    <row r="31" spans="1:9" x14ac:dyDescent="0.35">
      <c r="A31" s="37" t="s">
        <v>387</v>
      </c>
      <c r="B31" s="46">
        <v>4</v>
      </c>
      <c r="C31" s="119"/>
      <c r="E31" s="170" t="s">
        <v>21</v>
      </c>
      <c r="F31" s="171"/>
      <c r="G31" s="121">
        <f>SUM(G10:G30)</f>
        <v>0</v>
      </c>
      <c r="H31" s="23">
        <f t="shared" si="1"/>
        <v>0</v>
      </c>
    </row>
    <row r="32" spans="1:9" x14ac:dyDescent="0.35">
      <c r="A32" s="52" t="s">
        <v>388</v>
      </c>
      <c r="B32" s="49"/>
      <c r="C32" s="23"/>
      <c r="E32" s="166" t="s">
        <v>238</v>
      </c>
      <c r="F32" s="178"/>
      <c r="G32" s="110">
        <f>C50+G31</f>
        <v>0</v>
      </c>
      <c r="H32" s="23"/>
    </row>
    <row r="33" spans="1:8" x14ac:dyDescent="0.35">
      <c r="A33" s="21" t="s">
        <v>389</v>
      </c>
      <c r="B33" s="22">
        <v>4</v>
      </c>
      <c r="C33" s="124"/>
      <c r="E33" s="166" t="s">
        <v>462</v>
      </c>
      <c r="F33" s="178"/>
      <c r="G33" s="111">
        <f>J53</f>
        <v>0</v>
      </c>
      <c r="H33" s="23">
        <f t="shared" si="1"/>
        <v>0</v>
      </c>
    </row>
    <row r="34" spans="1:8" x14ac:dyDescent="0.35">
      <c r="A34" s="30" t="s">
        <v>355</v>
      </c>
      <c r="B34" s="22">
        <v>4</v>
      </c>
      <c r="C34" s="119"/>
      <c r="H34" s="23">
        <f t="shared" si="1"/>
        <v>0</v>
      </c>
    </row>
    <row r="35" spans="1:8" x14ac:dyDescent="0.35">
      <c r="A35" s="21" t="s">
        <v>390</v>
      </c>
      <c r="B35" s="22">
        <v>4</v>
      </c>
      <c r="C35" s="119"/>
      <c r="G35" s="27"/>
      <c r="H35" s="23">
        <f t="shared" si="1"/>
        <v>0</v>
      </c>
    </row>
    <row r="36" spans="1:8" x14ac:dyDescent="0.35">
      <c r="A36" s="66" t="s">
        <v>391</v>
      </c>
      <c r="B36" s="22">
        <v>4</v>
      </c>
      <c r="C36" s="119"/>
      <c r="E36" s="57" t="s">
        <v>492</v>
      </c>
      <c r="H36" s="23">
        <f t="shared" si="1"/>
        <v>0</v>
      </c>
    </row>
    <row r="37" spans="1:8" x14ac:dyDescent="0.35">
      <c r="A37" s="21" t="s">
        <v>392</v>
      </c>
      <c r="B37" s="22">
        <v>4</v>
      </c>
      <c r="C37" s="119"/>
      <c r="E37" s="157"/>
      <c r="F37" s="157"/>
      <c r="G37" s="157"/>
      <c r="H37" s="23">
        <f t="shared" si="1"/>
        <v>0</v>
      </c>
    </row>
    <row r="38" spans="1:8" x14ac:dyDescent="0.35">
      <c r="A38" s="57" t="s">
        <v>393</v>
      </c>
      <c r="B38" s="139"/>
      <c r="E38" s="57" t="s">
        <v>497</v>
      </c>
      <c r="H38" s="23"/>
    </row>
    <row r="39" spans="1:8" x14ac:dyDescent="0.35">
      <c r="A39" s="21" t="s">
        <v>394</v>
      </c>
      <c r="B39" s="22">
        <v>4</v>
      </c>
      <c r="C39" s="124"/>
      <c r="E39" s="157"/>
      <c r="F39" s="157"/>
      <c r="G39" s="157"/>
      <c r="H39" s="23">
        <f t="shared" si="1"/>
        <v>0</v>
      </c>
    </row>
    <row r="40" spans="1:8" ht="14.6" x14ac:dyDescent="0.4">
      <c r="A40" s="66" t="s">
        <v>395</v>
      </c>
      <c r="B40" s="22">
        <v>4</v>
      </c>
      <c r="C40" s="119"/>
      <c r="E40" s="57" t="s">
        <v>501</v>
      </c>
      <c r="F40" s="144"/>
      <c r="G40" s="144"/>
      <c r="H40" s="23">
        <f t="shared" si="1"/>
        <v>0</v>
      </c>
    </row>
    <row r="41" spans="1:8" x14ac:dyDescent="0.35">
      <c r="A41" s="30" t="s">
        <v>365</v>
      </c>
      <c r="B41" s="22">
        <v>3</v>
      </c>
      <c r="C41" s="119"/>
      <c r="E41" s="157"/>
      <c r="F41" s="157"/>
      <c r="G41" s="157"/>
      <c r="H41" s="23">
        <f t="shared" si="1"/>
        <v>0</v>
      </c>
    </row>
    <row r="42" spans="1:8" x14ac:dyDescent="0.35">
      <c r="A42" s="52" t="s">
        <v>396</v>
      </c>
      <c r="B42" s="49"/>
      <c r="C42" s="136"/>
      <c r="E42" s="57" t="s">
        <v>503</v>
      </c>
      <c r="F42" s="143"/>
      <c r="G42" s="143"/>
      <c r="H42" s="23"/>
    </row>
    <row r="43" spans="1:8" x14ac:dyDescent="0.35">
      <c r="A43" s="73" t="s">
        <v>397</v>
      </c>
      <c r="B43" s="46">
        <v>4</v>
      </c>
      <c r="C43" s="125"/>
      <c r="H43" s="23">
        <f t="shared" si="1"/>
        <v>0</v>
      </c>
    </row>
    <row r="44" spans="1:8" x14ac:dyDescent="0.35">
      <c r="A44" s="45" t="s">
        <v>398</v>
      </c>
      <c r="B44" s="46">
        <v>3</v>
      </c>
      <c r="C44" s="119"/>
      <c r="E44" s="244"/>
      <c r="F44" s="244"/>
      <c r="G44" s="244"/>
      <c r="H44" s="23">
        <f t="shared" si="1"/>
        <v>0</v>
      </c>
    </row>
    <row r="45" spans="1:8" x14ac:dyDescent="0.35">
      <c r="A45" s="45" t="s">
        <v>399</v>
      </c>
      <c r="B45" s="46">
        <v>3</v>
      </c>
      <c r="C45" s="119"/>
      <c r="H45" s="23">
        <f t="shared" si="1"/>
        <v>0</v>
      </c>
    </row>
    <row r="46" spans="1:8" x14ac:dyDescent="0.35">
      <c r="A46" s="52" t="s">
        <v>397</v>
      </c>
      <c r="B46" s="143"/>
      <c r="C46" s="23"/>
      <c r="H46" s="23"/>
    </row>
    <row r="47" spans="1:8" x14ac:dyDescent="0.35">
      <c r="A47" s="21" t="s">
        <v>400</v>
      </c>
      <c r="B47" s="22">
        <v>3</v>
      </c>
      <c r="C47" s="124"/>
      <c r="H47" s="23">
        <f t="shared" si="1"/>
        <v>0</v>
      </c>
    </row>
    <row r="48" spans="1:8" x14ac:dyDescent="0.35">
      <c r="A48" s="30" t="s">
        <v>401</v>
      </c>
      <c r="B48" s="22">
        <v>3</v>
      </c>
      <c r="C48" s="119"/>
      <c r="H48" s="23">
        <f t="shared" si="1"/>
        <v>0</v>
      </c>
    </row>
    <row r="49" spans="1:10" x14ac:dyDescent="0.35">
      <c r="A49" s="30" t="s">
        <v>402</v>
      </c>
      <c r="B49" s="22">
        <v>4</v>
      </c>
      <c r="C49" s="119"/>
      <c r="H49" s="23">
        <f t="shared" si="1"/>
        <v>0</v>
      </c>
    </row>
    <row r="50" spans="1:10" x14ac:dyDescent="0.35">
      <c r="A50" s="170" t="s">
        <v>21</v>
      </c>
      <c r="B50" s="171"/>
      <c r="C50" s="97">
        <f>SUM(C10:C49)</f>
        <v>0</v>
      </c>
    </row>
    <row r="51" spans="1:10" x14ac:dyDescent="0.35">
      <c r="C51" s="16"/>
      <c r="D51" s="16"/>
    </row>
    <row r="52" spans="1:10" x14ac:dyDescent="0.35">
      <c r="A52" s="128" t="s">
        <v>509</v>
      </c>
      <c r="D52" s="16"/>
      <c r="H52" s="16" t="s">
        <v>463</v>
      </c>
      <c r="I52" s="16" t="s">
        <v>464</v>
      </c>
      <c r="J52" s="16" t="s">
        <v>462</v>
      </c>
    </row>
    <row r="53" spans="1:10" x14ac:dyDescent="0.35">
      <c r="A53" s="148"/>
      <c r="B53" s="149"/>
      <c r="C53" s="149"/>
      <c r="D53" s="149"/>
      <c r="E53" s="149"/>
      <c r="F53" s="149"/>
      <c r="G53" s="150"/>
      <c r="H53" s="16">
        <f>(SUM(B10:B49)+SUM(F10:F30))*4</f>
        <v>736</v>
      </c>
      <c r="I53" s="16">
        <f>SUM(H10:H49)+SUM(I10:I30)</f>
        <v>0</v>
      </c>
      <c r="J53" s="16">
        <f>I53/H53</f>
        <v>0</v>
      </c>
    </row>
    <row r="54" spans="1:10" x14ac:dyDescent="0.35">
      <c r="A54" s="151"/>
      <c r="B54" s="152"/>
      <c r="C54" s="152"/>
      <c r="D54" s="152"/>
      <c r="E54" s="152"/>
      <c r="F54" s="152"/>
      <c r="G54" s="153"/>
    </row>
    <row r="55" spans="1:10" x14ac:dyDescent="0.35">
      <c r="A55" s="151"/>
      <c r="B55" s="152"/>
      <c r="C55" s="152"/>
      <c r="D55" s="152"/>
      <c r="E55" s="152"/>
      <c r="F55" s="152"/>
      <c r="G55" s="153"/>
    </row>
    <row r="56" spans="1:10" x14ac:dyDescent="0.35">
      <c r="A56" s="151"/>
      <c r="B56" s="152"/>
      <c r="C56" s="152"/>
      <c r="D56" s="152"/>
      <c r="E56" s="152"/>
      <c r="F56" s="152"/>
      <c r="G56" s="153"/>
    </row>
    <row r="57" spans="1:10" x14ac:dyDescent="0.35">
      <c r="A57" s="151"/>
      <c r="B57" s="152"/>
      <c r="C57" s="152"/>
      <c r="D57" s="152"/>
      <c r="E57" s="152"/>
      <c r="F57" s="152"/>
      <c r="G57" s="153"/>
    </row>
    <row r="58" spans="1:10" x14ac:dyDescent="0.35">
      <c r="A58" s="151"/>
      <c r="B58" s="152"/>
      <c r="C58" s="152"/>
      <c r="D58" s="152"/>
      <c r="E58" s="152"/>
      <c r="F58" s="152"/>
      <c r="G58" s="153"/>
    </row>
    <row r="59" spans="1:10" x14ac:dyDescent="0.35">
      <c r="A59" s="151"/>
      <c r="B59" s="152"/>
      <c r="C59" s="152"/>
      <c r="D59" s="152"/>
      <c r="E59" s="152"/>
      <c r="F59" s="152"/>
      <c r="G59" s="153"/>
    </row>
    <row r="60" spans="1:10" x14ac:dyDescent="0.35">
      <c r="A60" s="151"/>
      <c r="B60" s="152"/>
      <c r="C60" s="152"/>
      <c r="D60" s="152"/>
      <c r="E60" s="152"/>
      <c r="F60" s="152"/>
      <c r="G60" s="153"/>
    </row>
    <row r="61" spans="1:10" x14ac:dyDescent="0.35">
      <c r="A61" s="151"/>
      <c r="B61" s="152"/>
      <c r="C61" s="152"/>
      <c r="D61" s="152"/>
      <c r="E61" s="152"/>
      <c r="F61" s="152"/>
      <c r="G61" s="153"/>
    </row>
    <row r="62" spans="1:10" x14ac:dyDescent="0.35">
      <c r="A62" s="151"/>
      <c r="B62" s="152"/>
      <c r="C62" s="152"/>
      <c r="D62" s="152"/>
      <c r="E62" s="152"/>
      <c r="F62" s="152"/>
      <c r="G62" s="153"/>
    </row>
    <row r="63" spans="1:10" x14ac:dyDescent="0.35">
      <c r="A63" s="151"/>
      <c r="B63" s="152"/>
      <c r="C63" s="152"/>
      <c r="D63" s="152"/>
      <c r="E63" s="152"/>
      <c r="F63" s="152"/>
      <c r="G63" s="153"/>
    </row>
    <row r="64" spans="1:10" ht="16.5" customHeight="1" x14ac:dyDescent="0.35">
      <c r="A64" s="151"/>
      <c r="B64" s="152"/>
      <c r="C64" s="152"/>
      <c r="D64" s="152"/>
      <c r="E64" s="152"/>
      <c r="F64" s="152"/>
      <c r="G64" s="153"/>
    </row>
    <row r="65" spans="1:7" ht="23.25" customHeight="1" x14ac:dyDescent="0.35">
      <c r="A65" s="151"/>
      <c r="B65" s="152"/>
      <c r="C65" s="152"/>
      <c r="D65" s="152"/>
      <c r="E65" s="152"/>
      <c r="F65" s="152"/>
      <c r="G65" s="153"/>
    </row>
    <row r="66" spans="1:7" x14ac:dyDescent="0.35">
      <c r="A66" s="151"/>
      <c r="B66" s="152"/>
      <c r="C66" s="152"/>
      <c r="D66" s="152"/>
      <c r="E66" s="152"/>
      <c r="F66" s="152"/>
      <c r="G66" s="153"/>
    </row>
    <row r="67" spans="1:7" x14ac:dyDescent="0.35">
      <c r="A67" s="151"/>
      <c r="B67" s="152"/>
      <c r="C67" s="152"/>
      <c r="D67" s="152"/>
      <c r="E67" s="152"/>
      <c r="F67" s="152"/>
      <c r="G67" s="153"/>
    </row>
    <row r="68" spans="1:7" x14ac:dyDescent="0.35">
      <c r="A68" s="151"/>
      <c r="B68" s="152"/>
      <c r="C68" s="152"/>
      <c r="D68" s="152"/>
      <c r="E68" s="152"/>
      <c r="F68" s="152"/>
      <c r="G68" s="153"/>
    </row>
    <row r="69" spans="1:7" x14ac:dyDescent="0.35">
      <c r="A69" s="154"/>
      <c r="B69" s="155"/>
      <c r="C69" s="155"/>
      <c r="D69" s="155"/>
      <c r="E69" s="155"/>
      <c r="F69" s="155"/>
      <c r="G69" s="156"/>
    </row>
  </sheetData>
  <sheetProtection algorithmName="SHA-512" hashValue="fHiEfikAR/IEhwAtOQhg8kS0dWLUISvXumiybmxq2gNSBGG2na7b+PlpJiVB7UIwqF81LZEMn8OAnWqUU5k/Qw==" saltValue="WXYQH8wD5er/dSJM9tlCuQ==" spinCount="100000" sheet="1" objects="1" scenarios="1" selectLockedCells="1"/>
  <mergeCells count="16">
    <mergeCell ref="A53:G69"/>
    <mergeCell ref="B6:G6"/>
    <mergeCell ref="A1:G1"/>
    <mergeCell ref="A2:G2"/>
    <mergeCell ref="B3:G3"/>
    <mergeCell ref="B4:G4"/>
    <mergeCell ref="B5:G5"/>
    <mergeCell ref="E32:F32"/>
    <mergeCell ref="E33:F33"/>
    <mergeCell ref="E31:F31"/>
    <mergeCell ref="A50:B50"/>
    <mergeCell ref="B7:G7"/>
    <mergeCell ref="E39:G39"/>
    <mergeCell ref="E41:G41"/>
    <mergeCell ref="E44:G44"/>
    <mergeCell ref="E37:G37"/>
  </mergeCells>
  <printOptions horizontalCentered="1" verticalCentered="1"/>
  <pageMargins left="0.25" right="0.25" top="0.75" bottom="0.75" header="0.3" footer="0.3"/>
  <pageSetup paperSize="5" orientation="portrait" horizontalDpi="4294967295" verticalDpi="4294967295" r:id="rId1"/>
  <headerFooter>
    <oddHeader>&amp;C&amp;G</oddHeader>
    <oddFooter>&amp;L2021-01-21&amp;CMANDATORY ENTRY-LEVEL TRAINING MANITOBA CLASS 1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0"/>
  <sheetViews>
    <sheetView view="pageLayout" topLeftCell="A28" zoomScaleNormal="100" workbookViewId="0">
      <selection activeCell="E36" sqref="E36:G36"/>
    </sheetView>
  </sheetViews>
  <sheetFormatPr defaultColWidth="9.15234375" defaultRowHeight="12.9" x14ac:dyDescent="0.35"/>
  <cols>
    <col min="1" max="1" width="34.53515625" style="16" customWidth="1"/>
    <col min="2" max="2" width="5.69140625" style="16" customWidth="1"/>
    <col min="3" max="3" width="5.3046875" style="27" customWidth="1"/>
    <col min="4" max="4" width="2.15234375" style="27" customWidth="1"/>
    <col min="5" max="5" width="34.53515625" style="16" customWidth="1"/>
    <col min="6" max="6" width="5.69140625" style="16" customWidth="1"/>
    <col min="7" max="7" width="5.3046875" style="16" bestFit="1" customWidth="1"/>
    <col min="8" max="10" width="0" style="16" hidden="1" customWidth="1"/>
    <col min="11" max="16384" width="9.15234375" style="16"/>
  </cols>
  <sheetData>
    <row r="1" spans="1:9" ht="14.6" x14ac:dyDescent="0.4">
      <c r="A1" s="165" t="s">
        <v>404</v>
      </c>
      <c r="B1" s="165"/>
      <c r="C1" s="165"/>
      <c r="D1" s="165"/>
      <c r="E1" s="165"/>
      <c r="F1" s="165"/>
      <c r="G1" s="165"/>
    </row>
    <row r="2" spans="1:9" ht="14.6" x14ac:dyDescent="0.4">
      <c r="A2" s="165" t="s">
        <v>1</v>
      </c>
      <c r="B2" s="165"/>
      <c r="C2" s="165"/>
      <c r="D2" s="165"/>
      <c r="E2" s="165"/>
      <c r="F2" s="165"/>
      <c r="G2" s="165"/>
    </row>
    <row r="3" spans="1:9" ht="18.75" customHeight="1" x14ac:dyDescent="0.35">
      <c r="A3" s="62" t="s">
        <v>499</v>
      </c>
      <c r="B3" s="221"/>
      <c r="C3" s="221"/>
      <c r="D3" s="221"/>
      <c r="E3" s="221"/>
      <c r="F3" s="221"/>
      <c r="G3" s="221"/>
    </row>
    <row r="4" spans="1:9" ht="18.75" customHeight="1" x14ac:dyDescent="0.35">
      <c r="A4" s="62" t="s">
        <v>2</v>
      </c>
      <c r="B4" s="221"/>
      <c r="C4" s="221"/>
      <c r="D4" s="221"/>
      <c r="E4" s="221"/>
      <c r="F4" s="221"/>
      <c r="G4" s="221"/>
    </row>
    <row r="5" spans="1:9" ht="18.75" customHeight="1" x14ac:dyDescent="0.35">
      <c r="A5" s="62" t="s">
        <v>3</v>
      </c>
      <c r="B5" s="221"/>
      <c r="C5" s="221"/>
      <c r="D5" s="221"/>
      <c r="E5" s="221"/>
      <c r="F5" s="221"/>
      <c r="G5" s="221"/>
    </row>
    <row r="6" spans="1:9" ht="18.75" customHeight="1" x14ac:dyDescent="0.35">
      <c r="A6" s="62" t="s">
        <v>500</v>
      </c>
      <c r="B6" s="221"/>
      <c r="C6" s="221"/>
      <c r="D6" s="221"/>
      <c r="E6" s="221"/>
      <c r="F6" s="221"/>
      <c r="G6" s="221"/>
    </row>
    <row r="7" spans="1:9" ht="18.75" customHeight="1" x14ac:dyDescent="0.35">
      <c r="A7" s="63" t="s">
        <v>4</v>
      </c>
      <c r="B7" s="220"/>
      <c r="C7" s="220"/>
      <c r="D7" s="220"/>
      <c r="E7" s="220"/>
      <c r="F7" s="220"/>
      <c r="G7" s="220"/>
    </row>
    <row r="8" spans="1:9" ht="8.25" customHeight="1" x14ac:dyDescent="0.35"/>
    <row r="9" spans="1:9" s="18" customFormat="1" ht="21.45" x14ac:dyDescent="0.35">
      <c r="A9" s="90" t="s">
        <v>405</v>
      </c>
      <c r="B9" s="126" t="s">
        <v>403</v>
      </c>
      <c r="C9" s="92" t="s">
        <v>506</v>
      </c>
      <c r="D9" s="17"/>
      <c r="E9" s="90" t="s">
        <v>406</v>
      </c>
      <c r="F9" s="126" t="s">
        <v>403</v>
      </c>
      <c r="G9" s="92" t="s">
        <v>506</v>
      </c>
    </row>
    <row r="10" spans="1:9" s="23" customFormat="1" ht="25.75" x14ac:dyDescent="0.35">
      <c r="A10" s="24" t="s">
        <v>407</v>
      </c>
      <c r="B10" s="77">
        <v>4</v>
      </c>
      <c r="C10" s="2"/>
      <c r="D10" s="20"/>
      <c r="E10" s="21" t="s">
        <v>408</v>
      </c>
      <c r="F10" s="22">
        <v>4</v>
      </c>
      <c r="G10" s="4"/>
      <c r="H10" s="23">
        <f>B10*C10</f>
        <v>0</v>
      </c>
      <c r="I10" s="23">
        <f>F10*G10</f>
        <v>0</v>
      </c>
    </row>
    <row r="11" spans="1:9" s="23" customFormat="1" x14ac:dyDescent="0.35">
      <c r="A11" s="25" t="s">
        <v>409</v>
      </c>
      <c r="B11" s="77">
        <v>3</v>
      </c>
      <c r="C11" s="2"/>
      <c r="D11" s="20"/>
      <c r="E11" s="21" t="s">
        <v>410</v>
      </c>
      <c r="F11" s="22">
        <v>4</v>
      </c>
      <c r="G11" s="4"/>
      <c r="H11" s="23">
        <f t="shared" ref="H11:H27" si="0">B11*C11</f>
        <v>0</v>
      </c>
      <c r="I11" s="23">
        <f t="shared" ref="I11:I26" si="1">F11*G11</f>
        <v>0</v>
      </c>
    </row>
    <row r="12" spans="1:9" s="23" customFormat="1" ht="25.75" x14ac:dyDescent="0.35">
      <c r="A12" s="21" t="s">
        <v>411</v>
      </c>
      <c r="B12" s="22">
        <v>4</v>
      </c>
      <c r="C12" s="4"/>
      <c r="D12" s="20"/>
      <c r="E12" s="21" t="s">
        <v>412</v>
      </c>
      <c r="F12" s="22">
        <v>4</v>
      </c>
      <c r="G12" s="4"/>
      <c r="H12" s="23">
        <f t="shared" si="0"/>
        <v>0</v>
      </c>
      <c r="I12" s="23">
        <f t="shared" si="1"/>
        <v>0</v>
      </c>
    </row>
    <row r="13" spans="1:9" s="23" customFormat="1" x14ac:dyDescent="0.35">
      <c r="A13" s="25" t="s">
        <v>413</v>
      </c>
      <c r="B13" s="77">
        <v>4</v>
      </c>
      <c r="C13" s="2"/>
      <c r="D13" s="20"/>
      <c r="E13" s="21" t="s">
        <v>414</v>
      </c>
      <c r="F13" s="22">
        <v>4</v>
      </c>
      <c r="G13" s="4"/>
      <c r="H13" s="23">
        <f t="shared" si="0"/>
        <v>0</v>
      </c>
      <c r="I13" s="23">
        <f t="shared" si="1"/>
        <v>0</v>
      </c>
    </row>
    <row r="14" spans="1:9" s="23" customFormat="1" x14ac:dyDescent="0.35">
      <c r="A14" s="21" t="s">
        <v>415</v>
      </c>
      <c r="B14" s="22">
        <v>4</v>
      </c>
      <c r="C14" s="2"/>
      <c r="D14" s="26"/>
      <c r="E14" s="36" t="s">
        <v>416</v>
      </c>
      <c r="F14" s="22">
        <v>4</v>
      </c>
      <c r="G14" s="11"/>
      <c r="H14" s="23">
        <f t="shared" si="0"/>
        <v>0</v>
      </c>
      <c r="I14" s="23">
        <f t="shared" si="1"/>
        <v>0</v>
      </c>
    </row>
    <row r="15" spans="1:9" ht="25.75" x14ac:dyDescent="0.35">
      <c r="A15" s="21" t="s">
        <v>417</v>
      </c>
      <c r="B15" s="22">
        <v>4</v>
      </c>
      <c r="C15" s="2"/>
      <c r="E15" s="37" t="s">
        <v>418</v>
      </c>
      <c r="F15" s="22">
        <v>4</v>
      </c>
      <c r="G15" s="6"/>
      <c r="H15" s="23">
        <f t="shared" si="0"/>
        <v>0</v>
      </c>
      <c r="I15" s="23">
        <f t="shared" si="1"/>
        <v>0</v>
      </c>
    </row>
    <row r="16" spans="1:9" x14ac:dyDescent="0.35">
      <c r="A16" s="25" t="s">
        <v>419</v>
      </c>
      <c r="B16" s="22">
        <v>4</v>
      </c>
      <c r="C16" s="4"/>
      <c r="D16" s="28"/>
      <c r="E16" s="37" t="s">
        <v>420</v>
      </c>
      <c r="F16" s="22">
        <v>4</v>
      </c>
      <c r="G16" s="6"/>
      <c r="H16" s="23">
        <f t="shared" si="0"/>
        <v>0</v>
      </c>
      <c r="I16" s="23">
        <f t="shared" si="1"/>
        <v>0</v>
      </c>
    </row>
    <row r="17" spans="1:10" ht="12.75" customHeight="1" x14ac:dyDescent="0.35">
      <c r="A17" s="30" t="s">
        <v>421</v>
      </c>
      <c r="B17" s="22">
        <v>4</v>
      </c>
      <c r="C17" s="3"/>
      <c r="D17" s="29"/>
      <c r="E17" s="39" t="s">
        <v>422</v>
      </c>
      <c r="F17" s="22">
        <v>4</v>
      </c>
      <c r="G17" s="12"/>
      <c r="H17" s="23">
        <f t="shared" si="0"/>
        <v>0</v>
      </c>
      <c r="I17" s="23">
        <f t="shared" si="1"/>
        <v>0</v>
      </c>
    </row>
    <row r="18" spans="1:10" x14ac:dyDescent="0.35">
      <c r="A18" s="21" t="s">
        <v>423</v>
      </c>
      <c r="B18" s="22">
        <v>4</v>
      </c>
      <c r="C18" s="4"/>
      <c r="E18" s="39" t="s">
        <v>424</v>
      </c>
      <c r="F18" s="22">
        <v>4</v>
      </c>
      <c r="G18" s="12"/>
      <c r="H18" s="23">
        <f t="shared" si="0"/>
        <v>0</v>
      </c>
      <c r="I18" s="23">
        <f t="shared" si="1"/>
        <v>0</v>
      </c>
    </row>
    <row r="19" spans="1:10" ht="25.75" x14ac:dyDescent="0.35">
      <c r="A19" s="21" t="s">
        <v>425</v>
      </c>
      <c r="B19" s="22">
        <v>3</v>
      </c>
      <c r="C19" s="4"/>
      <c r="D19" s="28"/>
      <c r="E19" s="21" t="s">
        <v>426</v>
      </c>
      <c r="F19" s="22">
        <v>4</v>
      </c>
      <c r="G19" s="4"/>
      <c r="H19" s="23">
        <f t="shared" si="0"/>
        <v>0</v>
      </c>
      <c r="I19" s="23">
        <f t="shared" si="1"/>
        <v>0</v>
      </c>
    </row>
    <row r="20" spans="1:10" x14ac:dyDescent="0.35">
      <c r="A20" s="30" t="s">
        <v>427</v>
      </c>
      <c r="B20" s="22">
        <v>3</v>
      </c>
      <c r="C20" s="3"/>
      <c r="E20" s="21" t="s">
        <v>428</v>
      </c>
      <c r="F20" s="22">
        <v>4</v>
      </c>
      <c r="G20" s="4"/>
      <c r="H20" s="23">
        <f t="shared" si="0"/>
        <v>0</v>
      </c>
      <c r="I20" s="23">
        <f t="shared" si="1"/>
        <v>0</v>
      </c>
    </row>
    <row r="21" spans="1:10" ht="25.75" x14ac:dyDescent="0.35">
      <c r="A21" s="21" t="s">
        <v>429</v>
      </c>
      <c r="B21" s="22">
        <v>3</v>
      </c>
      <c r="C21" s="3"/>
      <c r="D21" s="28"/>
      <c r="E21" s="21" t="s">
        <v>430</v>
      </c>
      <c r="F21" s="22">
        <v>3</v>
      </c>
      <c r="G21" s="4"/>
      <c r="H21" s="23">
        <f t="shared" si="0"/>
        <v>0</v>
      </c>
      <c r="I21" s="23">
        <f t="shared" si="1"/>
        <v>0</v>
      </c>
    </row>
    <row r="22" spans="1:10" x14ac:dyDescent="0.35">
      <c r="A22" s="21" t="s">
        <v>431</v>
      </c>
      <c r="B22" s="22">
        <v>4</v>
      </c>
      <c r="C22" s="3"/>
      <c r="E22" s="21" t="s">
        <v>432</v>
      </c>
      <c r="F22" s="22">
        <v>3</v>
      </c>
      <c r="G22" s="4"/>
      <c r="H22" s="23">
        <f t="shared" si="0"/>
        <v>0</v>
      </c>
      <c r="I22" s="23">
        <f t="shared" si="1"/>
        <v>0</v>
      </c>
    </row>
    <row r="23" spans="1:10" ht="25.75" x14ac:dyDescent="0.35">
      <c r="A23" s="35" t="s">
        <v>433</v>
      </c>
      <c r="B23" s="22">
        <v>4</v>
      </c>
      <c r="C23" s="3"/>
      <c r="E23" s="21" t="s">
        <v>434</v>
      </c>
      <c r="F23" s="22">
        <v>4</v>
      </c>
      <c r="G23" s="4"/>
      <c r="H23" s="23">
        <f t="shared" si="0"/>
        <v>0</v>
      </c>
      <c r="I23" s="23">
        <f t="shared" si="1"/>
        <v>0</v>
      </c>
    </row>
    <row r="24" spans="1:10" ht="25.75" x14ac:dyDescent="0.35">
      <c r="A24" s="21" t="s">
        <v>435</v>
      </c>
      <c r="B24" s="22">
        <v>4</v>
      </c>
      <c r="C24" s="3"/>
      <c r="E24" s="21" t="s">
        <v>436</v>
      </c>
      <c r="F24" s="22">
        <v>4</v>
      </c>
      <c r="G24" s="4"/>
      <c r="H24" s="23">
        <f t="shared" si="0"/>
        <v>0</v>
      </c>
      <c r="I24" s="23">
        <f t="shared" si="1"/>
        <v>0</v>
      </c>
    </row>
    <row r="25" spans="1:10" ht="25.75" x14ac:dyDescent="0.35">
      <c r="A25" s="21" t="s">
        <v>437</v>
      </c>
      <c r="B25" s="22">
        <v>4</v>
      </c>
      <c r="C25" s="3"/>
      <c r="E25" s="21" t="s">
        <v>438</v>
      </c>
      <c r="F25" s="22">
        <v>4</v>
      </c>
      <c r="G25" s="4"/>
      <c r="H25" s="23">
        <f t="shared" si="0"/>
        <v>0</v>
      </c>
      <c r="I25" s="23">
        <f t="shared" si="1"/>
        <v>0</v>
      </c>
    </row>
    <row r="26" spans="1:10" ht="25.75" x14ac:dyDescent="0.35">
      <c r="A26" s="21" t="s">
        <v>439</v>
      </c>
      <c r="B26" s="22">
        <v>4</v>
      </c>
      <c r="C26" s="3"/>
      <c r="E26" s="21" t="s">
        <v>440</v>
      </c>
      <c r="F26" s="22">
        <v>4</v>
      </c>
      <c r="G26" s="4"/>
      <c r="H26" s="23">
        <f t="shared" si="0"/>
        <v>0</v>
      </c>
      <c r="I26" s="23">
        <f t="shared" si="1"/>
        <v>0</v>
      </c>
    </row>
    <row r="27" spans="1:10" ht="25.75" x14ac:dyDescent="0.35">
      <c r="A27" s="21" t="s">
        <v>441</v>
      </c>
      <c r="B27" s="22">
        <v>4</v>
      </c>
      <c r="C27" s="3"/>
      <c r="E27" s="170" t="s">
        <v>21</v>
      </c>
      <c r="F27" s="171"/>
      <c r="G27" s="121">
        <f>SUM(G10:G26)</f>
        <v>0</v>
      </c>
      <c r="H27" s="23">
        <f t="shared" si="0"/>
        <v>0</v>
      </c>
    </row>
    <row r="28" spans="1:10" x14ac:dyDescent="0.35">
      <c r="A28" s="170" t="s">
        <v>21</v>
      </c>
      <c r="B28" s="171"/>
      <c r="C28" s="97">
        <f>SUM(C10:C27)</f>
        <v>0</v>
      </c>
      <c r="E28" s="166" t="s">
        <v>238</v>
      </c>
      <c r="F28" s="178"/>
      <c r="G28" s="110">
        <f>C28+G27</f>
        <v>0</v>
      </c>
    </row>
    <row r="29" spans="1:10" x14ac:dyDescent="0.35">
      <c r="A29" s="128" t="s">
        <v>509</v>
      </c>
      <c r="E29" s="249" t="s">
        <v>462</v>
      </c>
      <c r="F29" s="250"/>
      <c r="G29" s="127">
        <f>J30</f>
        <v>0</v>
      </c>
      <c r="H29" s="16" t="s">
        <v>463</v>
      </c>
      <c r="I29" s="16" t="s">
        <v>464</v>
      </c>
      <c r="J29" s="16" t="s">
        <v>462</v>
      </c>
    </row>
    <row r="30" spans="1:10" x14ac:dyDescent="0.35">
      <c r="A30" s="245"/>
      <c r="B30" s="149"/>
      <c r="C30" s="150"/>
      <c r="D30" s="53"/>
      <c r="F30" s="74"/>
      <c r="G30" s="75"/>
      <c r="H30" s="16">
        <f>(SUM(B10:B27)+SUM(F10:F26))*4</f>
        <v>536</v>
      </c>
      <c r="I30" s="16">
        <f>SUM(H10:H27)+SUM(I10:I26)</f>
        <v>0</v>
      </c>
      <c r="J30" s="16">
        <f>I30/H30</f>
        <v>0</v>
      </c>
    </row>
    <row r="31" spans="1:10" x14ac:dyDescent="0.35">
      <c r="A31" s="151"/>
      <c r="B31" s="246"/>
      <c r="C31" s="153"/>
      <c r="E31" s="129" t="s">
        <v>492</v>
      </c>
    </row>
    <row r="32" spans="1:10" x14ac:dyDescent="0.35">
      <c r="A32" s="151"/>
      <c r="B32" s="246"/>
      <c r="C32" s="153"/>
      <c r="E32" s="157"/>
      <c r="F32" s="157"/>
      <c r="G32" s="157"/>
    </row>
    <row r="33" spans="1:7" x14ac:dyDescent="0.35">
      <c r="A33" s="151"/>
      <c r="B33" s="246"/>
      <c r="C33" s="153"/>
      <c r="E33" s="57" t="s">
        <v>497</v>
      </c>
    </row>
    <row r="34" spans="1:7" x14ac:dyDescent="0.35">
      <c r="A34" s="151"/>
      <c r="B34" s="246"/>
      <c r="C34" s="153"/>
      <c r="E34" s="157"/>
      <c r="F34" s="157"/>
      <c r="G34" s="157"/>
    </row>
    <row r="35" spans="1:7" x14ac:dyDescent="0.35">
      <c r="A35" s="151"/>
      <c r="B35" s="246"/>
      <c r="C35" s="153"/>
      <c r="E35" s="57" t="s">
        <v>496</v>
      </c>
    </row>
    <row r="36" spans="1:7" x14ac:dyDescent="0.35">
      <c r="A36" s="151"/>
      <c r="B36" s="246"/>
      <c r="C36" s="153"/>
      <c r="E36" s="247"/>
      <c r="F36" s="247"/>
      <c r="G36" s="247"/>
    </row>
    <row r="37" spans="1:7" x14ac:dyDescent="0.35">
      <c r="A37" s="151"/>
      <c r="B37" s="246"/>
      <c r="C37" s="153"/>
      <c r="E37" s="57" t="s">
        <v>502</v>
      </c>
    </row>
    <row r="38" spans="1:7" x14ac:dyDescent="0.35">
      <c r="A38" s="151"/>
      <c r="B38" s="246"/>
      <c r="C38" s="153"/>
    </row>
    <row r="39" spans="1:7" x14ac:dyDescent="0.35">
      <c r="A39" s="151"/>
      <c r="B39" s="246"/>
      <c r="C39" s="153"/>
      <c r="E39" s="248"/>
      <c r="F39" s="248"/>
      <c r="G39" s="248"/>
    </row>
    <row r="40" spans="1:7" x14ac:dyDescent="0.35">
      <c r="A40" s="154"/>
      <c r="B40" s="155"/>
      <c r="C40" s="156"/>
      <c r="F40" s="145"/>
    </row>
    <row r="41" spans="1:7" x14ac:dyDescent="0.35">
      <c r="F41" s="145"/>
    </row>
    <row r="42" spans="1:7" x14ac:dyDescent="0.35">
      <c r="F42" s="145"/>
    </row>
    <row r="43" spans="1:7" x14ac:dyDescent="0.35">
      <c r="F43" s="145"/>
    </row>
    <row r="44" spans="1:7" ht="14.6" x14ac:dyDescent="0.4">
      <c r="F44" s="134"/>
    </row>
    <row r="50" spans="4:4" ht="12.75" customHeight="1" x14ac:dyDescent="0.35"/>
    <row r="56" spans="4:4" x14ac:dyDescent="0.35">
      <c r="D56" s="16"/>
    </row>
    <row r="57" spans="4:4" x14ac:dyDescent="0.35">
      <c r="D57" s="16"/>
    </row>
    <row r="58" spans="4:4" x14ac:dyDescent="0.35">
      <c r="D58" s="16"/>
    </row>
    <row r="59" spans="4:4" x14ac:dyDescent="0.35">
      <c r="D59" s="16"/>
    </row>
    <row r="60" spans="4:4" x14ac:dyDescent="0.35">
      <c r="D60" s="16"/>
    </row>
    <row r="69" ht="16.5" customHeight="1" x14ac:dyDescent="0.35"/>
    <row r="70" ht="23.25" customHeight="1" x14ac:dyDescent="0.35"/>
  </sheetData>
  <sheetProtection algorithmName="SHA-512" hashValue="AD3OX4eW3ZGfeaE76iaRwpTtM0nCa0f1oqfa5l0Rrj8a5HZ9uv+JGMCCOEpwAZj/0W2ZYWRBogYVmAUzSwBloQ==" saltValue="tCeWzvoIxtDLoBNyOm5q3Q==" spinCount="100000" sheet="1" objects="1" scenarios="1" selectLockedCells="1"/>
  <mergeCells count="16">
    <mergeCell ref="A30:C40"/>
    <mergeCell ref="E36:G36"/>
    <mergeCell ref="E39:G39"/>
    <mergeCell ref="B6:G6"/>
    <mergeCell ref="A1:G1"/>
    <mergeCell ref="A2:G2"/>
    <mergeCell ref="B3:G3"/>
    <mergeCell ref="B4:G4"/>
    <mergeCell ref="B5:G5"/>
    <mergeCell ref="B7:G7"/>
    <mergeCell ref="E27:F27"/>
    <mergeCell ref="A28:B28"/>
    <mergeCell ref="E29:F29"/>
    <mergeCell ref="E28:F28"/>
    <mergeCell ref="E32:G32"/>
    <mergeCell ref="E34:G34"/>
  </mergeCells>
  <printOptions horizontalCentered="1"/>
  <pageMargins left="0.25" right="0.25" top="0.75" bottom="0.75" header="0.3" footer="0.3"/>
  <pageSetup orientation="portrait" horizontalDpi="4294967295" verticalDpi="4294967295" r:id="rId1"/>
  <headerFooter>
    <oddFooter>&amp;L2021-01-21&amp;CMANDATORY ENTRY-LEVEL TRAINING MANITOBA CLASS 1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udience xmlns="b57a0069-056d-4a03-aab5-52ae53322f83">Public</Audience>
    <Status xmlns="b57a0069-056d-4a03-aab5-52ae53322f83">Complete</Statu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7E35B25FDADB64F85A912CCBA3D22FB" ma:contentTypeVersion="2" ma:contentTypeDescription="Create a new document." ma:contentTypeScope="" ma:versionID="563f83a67e71ccc8c3bd1327e249b833">
  <xsd:schema xmlns:xsd="http://www.w3.org/2001/XMLSchema" xmlns:xs="http://www.w3.org/2001/XMLSchema" xmlns:p="http://schemas.microsoft.com/office/2006/metadata/properties" xmlns:ns2="b57a0069-056d-4a03-aab5-52ae53322f83" targetNamespace="http://schemas.microsoft.com/office/2006/metadata/properties" ma:root="true" ma:fieldsID="dd0122f5b902e9a2092f5f937c219fff" ns2:_="">
    <xsd:import namespace="b57a0069-056d-4a03-aab5-52ae53322f83"/>
    <xsd:element name="properties">
      <xsd:complexType>
        <xsd:sequence>
          <xsd:element name="documentManagement">
            <xsd:complexType>
              <xsd:all>
                <xsd:element ref="ns2:Status" minOccurs="0"/>
                <xsd:element ref="ns2:Audienc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7a0069-056d-4a03-aab5-52ae53322f83" elementFormDefault="qualified">
    <xsd:import namespace="http://schemas.microsoft.com/office/2006/documentManagement/types"/>
    <xsd:import namespace="http://schemas.microsoft.com/office/infopath/2007/PartnerControls"/>
    <xsd:element name="Status" ma:index="8" nillable="true" ma:displayName="Status" ma:default="Not Started" ma:format="Dropdown" ma:internalName="Status">
      <xsd:simpleType>
        <xsd:restriction base="dms:Choice">
          <xsd:enumeration value="Not Started"/>
          <xsd:enumeration value="In Progress"/>
          <xsd:enumeration value="Complete"/>
        </xsd:restriction>
      </xsd:simpleType>
    </xsd:element>
    <xsd:element name="Audience" ma:index="9" nillable="true" ma:displayName="Audience" ma:default="Public" ma:format="Dropdown" ma:internalName="Audience">
      <xsd:simpleType>
        <xsd:restriction base="dms:Choice">
          <xsd:enumeration value="Public"/>
          <xsd:enumeration value="Internal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9F5FF4E-01B4-4941-913B-CA13830DA027}">
  <ds:schemaRefs>
    <ds:schemaRef ds:uri="http://schemas.microsoft.com/office/2006/metadata/properties"/>
    <ds:schemaRef ds:uri="9416692e-dee5-4c2d-8a6a-155c1d899288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4596ED87-96DD-4C4E-90AC-3CFB11024DB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99D4079-21E7-4218-93A9-370D45DA2D8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Lesson 2 - Inspection</vt:lpstr>
      <vt:lpstr>Lesson 3 - Air Brakes</vt:lpstr>
      <vt:lpstr>Lesson 4 - Daily Inspections</vt:lpstr>
      <vt:lpstr>Lesson 4 - En Route Inspection</vt:lpstr>
      <vt:lpstr>Lesson 4 - Post-Trip Inspection</vt:lpstr>
      <vt:lpstr>Lesson 5 - Basic Driving</vt:lpstr>
      <vt:lpstr>Lesson 7 - Backing</vt:lpstr>
      <vt:lpstr>Lesson 7 - Coupling</vt:lpstr>
      <vt:lpstr>Lesson 9 - Cargo Securement</vt:lpstr>
      <vt:lpstr>Lesson 10 - Handling Emergency</vt:lpstr>
    </vt:vector>
  </TitlesOfParts>
  <Manager/>
  <Company>Manitoba Public Insurance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Practical Assessments</dc:title>
  <dc:subject/>
  <dc:creator>Seniuk, Leanne</dc:creator>
  <cp:keywords/>
  <dc:description/>
  <cp:lastModifiedBy>Koroscil, Matt</cp:lastModifiedBy>
  <cp:revision/>
  <cp:lastPrinted>2021-01-21T16:19:19Z</cp:lastPrinted>
  <dcterms:created xsi:type="dcterms:W3CDTF">2019-04-16T17:49:31Z</dcterms:created>
  <dcterms:modified xsi:type="dcterms:W3CDTF">2021-01-27T13:19:36Z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0x01010097E35B25FDADB64F85A912CCBA3D22FB</vt:lpwstr>
  </property>
</Properties>
</file>